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0"/>
  </bookViews>
  <sheets>
    <sheet name="Лист3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<sst xmlns="http://schemas.openxmlformats.org/spreadsheetml/2006/main" count="1322" uniqueCount="818">
  <si>
    <t>Орендар</t>
  </si>
  <si>
    <t>вул. 8 Березня</t>
  </si>
  <si>
    <t>ПП "Закарпатінвестбуд"</t>
  </si>
  <si>
    <t xml:space="preserve">№ п/п  </t>
  </si>
  <si>
    <t xml:space="preserve">№ договору </t>
  </si>
  <si>
    <t>Дата укладання</t>
  </si>
  <si>
    <t>термін дії</t>
  </si>
  <si>
    <t>Місцезнаходження земельної ділянки</t>
  </si>
  <si>
    <t>цільове використання</t>
  </si>
  <si>
    <t>вул. Ракоці, 22</t>
  </si>
  <si>
    <t>для облаштування літньої тераси</t>
  </si>
  <si>
    <t>вул. Собранецька, б/н</t>
  </si>
  <si>
    <t>для та обслуговування гшромдських та релігійних організацій</t>
  </si>
  <si>
    <t>пл. Кирила і Мефодія</t>
  </si>
  <si>
    <t>для обслуговування торгіельно-офісного центру</t>
  </si>
  <si>
    <t>вул. Перемоги, 35</t>
  </si>
  <si>
    <t>під власним майном та для його обслговування</t>
  </si>
  <si>
    <t>вул. Перемоги, 177а-б</t>
  </si>
  <si>
    <t>для б-ва та обслуговування ЖБГБС</t>
  </si>
  <si>
    <t>вул. 8 Березня, 46</t>
  </si>
  <si>
    <t>автозаправка</t>
  </si>
  <si>
    <t>вул. І. Франка, 64</t>
  </si>
  <si>
    <t>для розміщення, б-ва та експлуатації будівель і споруд обєктів передачі електричної і теплової енергії</t>
  </si>
  <si>
    <t>вул. Руська, 3</t>
  </si>
  <si>
    <t>пд будинком культури</t>
  </si>
  <si>
    <t>вул. Волинська</t>
  </si>
  <si>
    <t>для розміщення, буд-ва та експлуатації будівельі споруд передачі електричної та теплоої енегії</t>
  </si>
  <si>
    <t>вул. Гвардійська</t>
  </si>
  <si>
    <t>вул. 8 Березня, б/н</t>
  </si>
  <si>
    <t>вул. Новака, б/н</t>
  </si>
  <si>
    <t>вул. Гранітна, 5</t>
  </si>
  <si>
    <t>вул. Приладобудівників, 10</t>
  </si>
  <si>
    <t>вул. Гвардійська, 15/1</t>
  </si>
  <si>
    <t>гр. Тирпак М.І.</t>
  </si>
  <si>
    <t>вул. Бачинського</t>
  </si>
  <si>
    <t>для б-ва та об-ня ЖБГБС</t>
  </si>
  <si>
    <t>пр. Свободи, 39/17</t>
  </si>
  <si>
    <t>під входом до власних торгово - офісних приміщень</t>
  </si>
  <si>
    <t>вул. Жупанатська, 18</t>
  </si>
  <si>
    <t>для розміщення, б-ва, експ-ї та обслуговування будівель іс поруд обєктів енергетичних під-ств, установ та орг-й</t>
  </si>
  <si>
    <t>під магазином</t>
  </si>
  <si>
    <t>пр. Свободи, 63</t>
  </si>
  <si>
    <t>вул. Загорська</t>
  </si>
  <si>
    <t>для б-ва багатоквартирного житлового будинку</t>
  </si>
  <si>
    <t>для влаштування входу до власного приміщення</t>
  </si>
  <si>
    <t>вул. Загорська, 51</t>
  </si>
  <si>
    <t>для б-ва та об-ня будівель торгівлі</t>
  </si>
  <si>
    <t>для б-ва індивідуальних гаражів</t>
  </si>
  <si>
    <t xml:space="preserve">вул. Володимирська, 65 а </t>
  </si>
  <si>
    <t>для б-ва та об-ня інших будівель громадської забудови</t>
  </si>
  <si>
    <t>вул. Воловецька, б/н</t>
  </si>
  <si>
    <t>вул. Мукачівська, 9/1</t>
  </si>
  <si>
    <t>вул. Верещагіна, 16</t>
  </si>
  <si>
    <t>Словянська наб., 21</t>
  </si>
  <si>
    <t>для будівництва та обслуговування житлового будинку, господарських будівль та споруд</t>
  </si>
  <si>
    <t>вул. Краснодонців, 20</t>
  </si>
  <si>
    <t>для розміщення та експлуатації будівель і споруд автомобільного та дорожнього госопдарства</t>
  </si>
  <si>
    <t>для б-ва та об-ня будівель торгівлі (під майновим комплексом та для його об-ня)</t>
  </si>
  <si>
    <t>вул. Минайська, 8/48</t>
  </si>
  <si>
    <t>ФОП Ландовська В.С.</t>
  </si>
  <si>
    <t>для об-ня магазину</t>
  </si>
  <si>
    <t>для розміщення та експлуатації основних, підстобних, допоміжних будівель та споруд підприємств переробної, машинобудівної та іншої промисловості</t>
  </si>
  <si>
    <t>вул. Нововолодимирська, 2</t>
  </si>
  <si>
    <t>під металевми гараами</t>
  </si>
  <si>
    <t>вул. Станційна, 16/1</t>
  </si>
  <si>
    <t>пр. Свободи, 45</t>
  </si>
  <si>
    <t>пр. Свободи, 3</t>
  </si>
  <si>
    <t>ТОВ "Акваресурсенерго"</t>
  </si>
  <si>
    <t>вул. Михайла Грушевського, 43/17</t>
  </si>
  <si>
    <t xml:space="preserve">ПРАТ "Закарпаттяобленерго" </t>
  </si>
  <si>
    <t>вул. Золтана Баконія - підгірна, б/н</t>
  </si>
  <si>
    <t>для розміщення, будівництва, експлуатації та обслуговування будівель і споруд обєктів передачі електричної та теплової енергії</t>
  </si>
  <si>
    <t>вул. Олександра Блистіва (краснодонців), б/н</t>
  </si>
  <si>
    <t>вул. Устима кармелюка, 7</t>
  </si>
  <si>
    <t>вул. Другетів, 140</t>
  </si>
  <si>
    <t>для обслуговування магазину та офісних приміщень</t>
  </si>
  <si>
    <t>вул. Юрія Біровчака (вул. Колгоспна), 3А</t>
  </si>
  <si>
    <t>під власними виробничими будівлями та для їх обслуговування</t>
  </si>
  <si>
    <t>пл. Б. Хмельницького</t>
  </si>
  <si>
    <t>для б-ва та об-ня інших будівель громадської забдуови</t>
  </si>
  <si>
    <t>вул. Романа Шухевича (Лавріщева), 54</t>
  </si>
  <si>
    <t>для розміщення та ек-ї основних, підсобних і допоміжних будівельі споруд підприємств переробної, машинобудівної та іншої промислвості</t>
  </si>
  <si>
    <t>для б-ва та об-ня багатоквартирного житлового будинку</t>
  </si>
  <si>
    <t>вул. Собранецька, 147 Б</t>
  </si>
  <si>
    <t>08.08.2018 року</t>
  </si>
  <si>
    <t>вул. Гранітна, 11</t>
  </si>
  <si>
    <t>вул. Березова, 20</t>
  </si>
  <si>
    <t>для б-ва та обслягоування житлового будинку, господарських будівель іс поруд</t>
  </si>
  <si>
    <t>вул. 8 Березня, 33 Б</t>
  </si>
  <si>
    <t>пл. Театральна, 13</t>
  </si>
  <si>
    <t>ПРАТ "Закарпатавтотранс"</t>
  </si>
  <si>
    <t>вул. Собранецька</t>
  </si>
  <si>
    <t>для ро-ня та екс-ї БС автомобільного транспорту та дорожнього гос-ва</t>
  </si>
  <si>
    <t>вул. Електрозаводська, 4</t>
  </si>
  <si>
    <t>вул. Андрія Палая (Тельмана), 2 а</t>
  </si>
  <si>
    <t>під власними будівлями та спорудами для комерційної діляьності</t>
  </si>
  <si>
    <t>вул. Марії Заньковецької</t>
  </si>
  <si>
    <t>район вул. Швабської - пл. Кирила і Мефодія</t>
  </si>
  <si>
    <t>під кіоском</t>
  </si>
  <si>
    <t>пр. Свободи</t>
  </si>
  <si>
    <t>пр. Свободи, 2/63</t>
  </si>
  <si>
    <t>під церковним кіоском</t>
  </si>
  <si>
    <t>вул. Михайла Грушевського, 65</t>
  </si>
  <si>
    <t>вул. іштвана Сечені, 48/4</t>
  </si>
  <si>
    <t>пр. Свободи, 39/1</t>
  </si>
  <si>
    <t>вул. Гранітна, 16</t>
  </si>
  <si>
    <t>для розміщення та експлуатації основних, підсобних і допоміжних будівельі споруд підприємств переробної, машинобудівної та іншої промисловості</t>
  </si>
  <si>
    <t>вул. Минайська, 16</t>
  </si>
  <si>
    <t>пр. Свободи, 45 прим. 49</t>
  </si>
  <si>
    <t>ПРАТ "Івано - франківськцемент"</t>
  </si>
  <si>
    <t>вул. Гранітна, 14</t>
  </si>
  <si>
    <t>для розміщення та експлуатації БС залізничного транспорту</t>
  </si>
  <si>
    <t>вул. Олександра Богомольця, 39</t>
  </si>
  <si>
    <t>вул. Михайла Грушевського, 68 А</t>
  </si>
  <si>
    <t>для будівництва та обслуговування будівель торгівлі</t>
  </si>
  <si>
    <t>пр. Свободи, 61/43</t>
  </si>
  <si>
    <t>для розміщення, б-ва, експлуатації та обслуговування БС обєктів передачі електричної та теплової енергії</t>
  </si>
  <si>
    <t>пр. Свободи, 65/22</t>
  </si>
  <si>
    <t>вул. Перемоги, 34</t>
  </si>
  <si>
    <t>для б-ва та об-ня будівель торгівлі (для розміщення торгового центру)</t>
  </si>
  <si>
    <t>вул. українська, 16</t>
  </si>
  <si>
    <t>вул. 8 березня, поз. 4</t>
  </si>
  <si>
    <t>вул. Олександра бородніа, 4 прим. 37</t>
  </si>
  <si>
    <t>вул. Руська, 30</t>
  </si>
  <si>
    <t>в межах міста Ужгород</t>
  </si>
  <si>
    <t>пр. Свободи, 20/33</t>
  </si>
  <si>
    <t>вул. 8 Березня, 52</t>
  </si>
  <si>
    <t>для б-ва та об-ня будівель торгівлі (об-ня автомобільної ганонаповнюувальної станції) АЗС</t>
  </si>
  <si>
    <t xml:space="preserve">гр. Анікеєва Г.В. </t>
  </si>
  <si>
    <t>вул. Іштвана Дендеші, 118</t>
  </si>
  <si>
    <t>для благоустрою прилеглої території (городництво)</t>
  </si>
  <si>
    <t>вул. Будителів, 2 (з боку вул. Антонівської)</t>
  </si>
  <si>
    <t>для б-ва та об-ня закладів побутового обслуговування</t>
  </si>
  <si>
    <t>для б-ва та об-ня будівель закладів освіти</t>
  </si>
  <si>
    <t>вул. Мукачівська, 2</t>
  </si>
  <si>
    <t>вул. Грушевського, 74 а</t>
  </si>
  <si>
    <t>вул. Приладобудівників, 3</t>
  </si>
  <si>
    <t>вул. Антоніна Дворжака, 30</t>
  </si>
  <si>
    <t>для б-ва та об-ня будівель тогівлі</t>
  </si>
  <si>
    <t>вул. Перемоги, 157</t>
  </si>
  <si>
    <t xml:space="preserve">для б-ва та об-ня будівель тогівлі </t>
  </si>
  <si>
    <t>вул. Миколи Огарьова, 10</t>
  </si>
  <si>
    <t>вул. Перемоги, 145</t>
  </si>
  <si>
    <t>вул. Тютюнова, 25</t>
  </si>
  <si>
    <t>для б-ва та об-ня житлового будинку, господарських будівель і споруд</t>
  </si>
  <si>
    <t>вул. Брориса Тлехаса, 89 А</t>
  </si>
  <si>
    <t>вул. Марії Заньковецької, 6/22</t>
  </si>
  <si>
    <t>для прибудови до власного нежитлового приміщення (комерційне використання)</t>
  </si>
  <si>
    <t>вул. Срібляста, б/н</t>
  </si>
  <si>
    <t>для б-ва та об-ня будівель торгівлі (б-ва торгово - офісного центру)</t>
  </si>
  <si>
    <t>для б-ва та об-ня обєктів туристичної інфраструктури та закладів громадського харчування</t>
  </si>
  <si>
    <t>вул. Михайла Грушевського, 63 прим. 3</t>
  </si>
  <si>
    <t>вул. Університетська, 12 Б</t>
  </si>
  <si>
    <t>вул. Олега Кошового, 6</t>
  </si>
  <si>
    <t>вул. Мукачівська, 24 Б</t>
  </si>
  <si>
    <t>під складом та для його обслуговування</t>
  </si>
  <si>
    <t>вул. Українська, 16</t>
  </si>
  <si>
    <t>для розміщення та експлуатації основних, підсобних і допоміжних будівельі споруд підприємств переробної, машинобудівної та іншої промисловості (об-ня виробничих приміщень)</t>
  </si>
  <si>
    <t>вул. Михайла Грушевського, 27/61</t>
  </si>
  <si>
    <t>вул. Марії Заньковецької, 6/23</t>
  </si>
  <si>
    <t>для б-ва та об-ня інших будівель громадської забудови (влаштування входу в торгово - офісні приміщення)</t>
  </si>
  <si>
    <t>вул. українська, 93</t>
  </si>
  <si>
    <t>під власним магазином та для його об-ня</t>
  </si>
  <si>
    <t>вул. Іштвана Сечені, 46/5</t>
  </si>
  <si>
    <t>для б-ва та об-ня будівель торгівлі (для влаштування входу до власного магазину)</t>
  </si>
  <si>
    <t>вул. Миколи Бобяка</t>
  </si>
  <si>
    <t>для б-ва торгово - розважального центру</t>
  </si>
  <si>
    <t>вул. Михайла Грушевського, 68А-72А</t>
  </si>
  <si>
    <t>вул. Олександра Митрака, 11/1</t>
  </si>
  <si>
    <t>вул. Олександра Бородіна, 69</t>
  </si>
  <si>
    <t>під власною будівлею та для її обслуговування</t>
  </si>
  <si>
    <t>вул. Перемоги, 165 прим. 4</t>
  </si>
  <si>
    <t>для б-ва та об-ня інших будівель громадської забудови (для б-ва торгового центру та о-ня ринку)</t>
  </si>
  <si>
    <t>вул. Артилерійська, 6 а</t>
  </si>
  <si>
    <t>вул. Брестська, 18</t>
  </si>
  <si>
    <t>для б-ва та об-ня іших будівель громадської забудови</t>
  </si>
  <si>
    <t>вул. Гранітна, 17</t>
  </si>
  <si>
    <t>для р-ня та екс-ї обєктів трубопровідного транспорту (під автозаправкою)</t>
  </si>
  <si>
    <t xml:space="preserve">для розміщення та експлуатації основних, підсобних і допоміжних будівельі споруд підприємств переробної, машинобудівної та іншої промисловості </t>
  </si>
  <si>
    <t>пл. Жупанатська, 12 прим. 4</t>
  </si>
  <si>
    <t>для б-ва та об-ня будівель громадських та релігійних організацій</t>
  </si>
  <si>
    <t>пров. приютський, 10 А</t>
  </si>
  <si>
    <t>для р-ня, б-ва, екс-ії та об-ня БС обєктів передачі електричної та теплової енергії</t>
  </si>
  <si>
    <t>вул. Другетів, 172 А</t>
  </si>
  <si>
    <t>для б-ва та об-ня бдуівель торгівлі</t>
  </si>
  <si>
    <t>вул. Перемоги, 168</t>
  </si>
  <si>
    <t>пр. Свободи, 52</t>
  </si>
  <si>
    <t>для роздрібної торгівлі та комерціних послуг</t>
  </si>
  <si>
    <t>під придбаними приміщеннями та для їх обслуговування</t>
  </si>
  <si>
    <t>для б-ва та об-ня будівель торгівлі (для об-ня автозаправної станції)</t>
  </si>
  <si>
    <t>вул. Климента Тімірязєва, 15 Б</t>
  </si>
  <si>
    <t>вул. Собранецька, 162</t>
  </si>
  <si>
    <t>вул. Минайська, 23 А</t>
  </si>
  <si>
    <t>для б-ва та об-ня будівель закладів охорони здоровя та соціальної допомоги</t>
  </si>
  <si>
    <t>КПП "Ужгород км.12 +350</t>
  </si>
  <si>
    <t>вул. Коритнянська,16</t>
  </si>
  <si>
    <t>для б-ва та об-ня будівль торгівлі</t>
  </si>
  <si>
    <t>пр. Свободи, 35 прим. 18</t>
  </si>
  <si>
    <t>ТОВ "НСЛ"</t>
  </si>
  <si>
    <t>вул. Загорська, б/н</t>
  </si>
  <si>
    <t>вул. Мукачівська, 56</t>
  </si>
  <si>
    <t>вул. Михайла грушевського, 25</t>
  </si>
  <si>
    <t>вул. Марії Заньковецької, 76/74</t>
  </si>
  <si>
    <t>Студентська наб., 8 А</t>
  </si>
  <si>
    <t>для роз-ня, б-ва, екс-ї та обс-ня БС обєктів передачі електричної енергії</t>
  </si>
  <si>
    <t>пр. Свободи, 22 прим. 3</t>
  </si>
  <si>
    <t>вул. Климента Тімірязєва, 15 Е</t>
  </si>
  <si>
    <t>для б-ва та об-ня будівель торгівлі (автозаправка)</t>
  </si>
  <si>
    <t>пр. Свободи, 28/18</t>
  </si>
  <si>
    <t>вул. Минайська, 32/37</t>
  </si>
  <si>
    <t>для комерційної діяльності</t>
  </si>
  <si>
    <t>вул. одеська, 33 Б/64</t>
  </si>
  <si>
    <t>вул. Тиводара Легоцького, 80</t>
  </si>
  <si>
    <t>вул. Волошина, 21 А</t>
  </si>
  <si>
    <t>вул. Минайська, 16 Г</t>
  </si>
  <si>
    <t>вул. Юрій Нікітіна, б/н</t>
  </si>
  <si>
    <t>вул. Павла Пестеля, 4</t>
  </si>
  <si>
    <t>пр. Свободи, 32/18</t>
  </si>
  <si>
    <t>вул. Перемоги, 10</t>
  </si>
  <si>
    <t>вул. Олександра Фединця, 52 "а"</t>
  </si>
  <si>
    <t>для б-ва та об-ня обєктів туристичної інфраструктури та закладів гром. Харчування</t>
  </si>
  <si>
    <t>вул. 8 -го Березня, 25</t>
  </si>
  <si>
    <t>вул. Сергія Мартина, 2</t>
  </si>
  <si>
    <t>для розміщення та експлуатації основних, підсобних і допоміжних будівель і споруд будівельних організацій та підприємств</t>
  </si>
  <si>
    <t>пл. Кирила і Мефодія, 4 б</t>
  </si>
  <si>
    <t>вул. Вілмоша Ковача, 13 а</t>
  </si>
  <si>
    <t>пл. корятовича, 8/1</t>
  </si>
  <si>
    <t>вул. Приладобудівників, 5</t>
  </si>
  <si>
    <t>для розміщення та експлуатації основних, підсобних та допоміжних БС підприємств переробної, машинобудівної та іншої промисловості</t>
  </si>
  <si>
    <t>пр. Свободи, 36 прим. 17</t>
  </si>
  <si>
    <t>пр.Свободи, 28/20</t>
  </si>
  <si>
    <t>для влаштування входу до власного житлового приміщення</t>
  </si>
  <si>
    <t>вул. Собранецька, 158 б</t>
  </si>
  <si>
    <t>вул. Перемоги, 27 а</t>
  </si>
  <si>
    <t>вул. Перемоги, 27 б</t>
  </si>
  <si>
    <t>ПРАТ "Закарпаттяобленерго"</t>
  </si>
  <si>
    <t>вул. Івана Тургенєва, 1 а</t>
  </si>
  <si>
    <t>для розміщення, експлуатації, будівництва і обслуговування будівель і споруд обєктів передачі електричної та теплової енергії</t>
  </si>
  <si>
    <t>вул. Василя Докучаєва, 29 а</t>
  </si>
  <si>
    <t>вул. Собранецька, 45 а</t>
  </si>
  <si>
    <t>вул. Івана Ольбрахта, 27 а</t>
  </si>
  <si>
    <t>вул. Михайла Коцюбинського, 2 б</t>
  </si>
  <si>
    <t>вул. Іллі Бродлаковича, 2 а</t>
  </si>
  <si>
    <t>вул. Марії Заньковецької, 48</t>
  </si>
  <si>
    <t>для б-ва та об-ня будівель торгівлі (під автозаправкою)</t>
  </si>
  <si>
    <t>вул. Робоча, 2 "а"</t>
  </si>
  <si>
    <t>вул. Небесної Сотні, б/н</t>
  </si>
  <si>
    <t>вул. Собранецька, 145</t>
  </si>
  <si>
    <t>для об-ня кафе - павільйону</t>
  </si>
  <si>
    <t>пр. Свободи, 32/51</t>
  </si>
  <si>
    <t>вул. Минайська, 14 "б"</t>
  </si>
  <si>
    <t>пл. Театральна, 13 А</t>
  </si>
  <si>
    <t>вул. Тиводара Легоцького, 64 Б</t>
  </si>
  <si>
    <t xml:space="preserve">для б-ва та об-ня будівель закладів комунального обслуговування </t>
  </si>
  <si>
    <t>пр. Свободи (район автовокзалу)</t>
  </si>
  <si>
    <t>вул. Марії Заньковецької (біля буд. № 36)</t>
  </si>
  <si>
    <t>вул. Капушанська (перемоги) (між буд. 25 - 27)</t>
  </si>
  <si>
    <t>пл. Корятовича</t>
  </si>
  <si>
    <t>вул. Василя Комендаря (Джамбули)</t>
  </si>
  <si>
    <t>вул. Михайла Грушевського</t>
  </si>
  <si>
    <t>для розміщення та експлуатації основних, підсобних і допоміжних будівель і споруд підприємств переробної, машинобудівної та іншої промисловості</t>
  </si>
  <si>
    <t>вул. Швабська, 11</t>
  </si>
  <si>
    <t>для б-ва та об-ня будівель торгівлі (під магазином та офісними приміщенянми)</t>
  </si>
  <si>
    <t>вул. Бородіна, 21 Б</t>
  </si>
  <si>
    <t>вул. Бородіна, 21 Г</t>
  </si>
  <si>
    <t>вул. Володимирська, 26 А</t>
  </si>
  <si>
    <t>для б-ва та об-ня інших будівель громадськоїзабудови</t>
  </si>
  <si>
    <t>вул. Проектна, 7</t>
  </si>
  <si>
    <t>вул. Гранітна, 8 А</t>
  </si>
  <si>
    <t>вул. Капушанська (Перемоги), 35 Б</t>
  </si>
  <si>
    <t>вул. Гагаріна, 28 В</t>
  </si>
  <si>
    <t>для б-ва та об-ня будівель торгівлі (існуючої літньої тераси біля власного кафе)</t>
  </si>
  <si>
    <t>для житлової та комерційної забудови</t>
  </si>
  <si>
    <t>пл. Василя Гренджі -Донського, 3</t>
  </si>
  <si>
    <t>вул. Гагаріна, 36 "б"</t>
  </si>
  <si>
    <t>для розміщення та експлуатації БС автомобільного транспорту та дорожнього господарства</t>
  </si>
  <si>
    <t>рпр. Свободи, 39/19</t>
  </si>
  <si>
    <t>для буд-ва та об-ня будівель торгівлі</t>
  </si>
  <si>
    <t>вул. Володимира Погорєлова, 3 "а"</t>
  </si>
  <si>
    <t>для б-ва та об-ня багатоквартирного житлового бдуинку з обєктами торгово - розважальної та ринкової інфраструктури</t>
  </si>
  <si>
    <t>пр. Свободи, 36 прим. 4</t>
  </si>
  <si>
    <t>вул. Олександра Богомольця, 20</t>
  </si>
  <si>
    <t>вул. Капушанська (перемоги), 25 Б (ЗТП-168)</t>
  </si>
  <si>
    <t>пр. Свободи, 39 Б</t>
  </si>
  <si>
    <t>вул. Одеська, 12 Б (ЗТП - 47)</t>
  </si>
  <si>
    <t>вул. Закарпатська, 43 А (ЗТП - 50)</t>
  </si>
  <si>
    <t>пр. Свободи, 3 А (ЗТП - 188)</t>
  </si>
  <si>
    <t>вул. Капушанська (перемоги), 145</t>
  </si>
  <si>
    <t>вул. Федеріка шопена, 17 А (ЗТП - 66)</t>
  </si>
  <si>
    <t>вул. Марії  Заньковецької, 36 Б (ЗТП 138)</t>
  </si>
  <si>
    <t>опори існуючої ЛЕП "Ужгород-Перечин 110 Кв"</t>
  </si>
  <si>
    <t>вул. Олександра Фединця</t>
  </si>
  <si>
    <t>наб. Незалежності, 4 А</t>
  </si>
  <si>
    <t>вул. Капушанська (Перемоги), 25/26 А</t>
  </si>
  <si>
    <t>вул. Українська, 21 Б (ЗТП - 146)</t>
  </si>
  <si>
    <t>вул. Цегольнянська, 2 Б (ЗТП - 69)</t>
  </si>
  <si>
    <t>вул. Загорська, 124 В (ЗТП - 21)</t>
  </si>
  <si>
    <t>вул. Митна, 25 В (ЗТП - 37)</t>
  </si>
  <si>
    <t>вул. Приладобудівників, 3 А</t>
  </si>
  <si>
    <t>вул. Миколи Бобяка, 7/1</t>
  </si>
  <si>
    <t>вул. Іштвана Сечені, 29 А</t>
  </si>
  <si>
    <t>для б-ва та об-ня багатоквартирного ЖБ</t>
  </si>
  <si>
    <t>вул. Марії Заньковецької, 89 А</t>
  </si>
  <si>
    <t>пр. Свободи, 39/33</t>
  </si>
  <si>
    <t>вул. Закарпатська, 33 А</t>
  </si>
  <si>
    <t>вул. Тиводара Легоцького (р-н словацької котельні)</t>
  </si>
  <si>
    <t>для б-ва та об-ня будівель ринкової інфраструктури</t>
  </si>
  <si>
    <t>вул. Михайла Грушевського, 2</t>
  </si>
  <si>
    <t>вул. Кошицька, 30</t>
  </si>
  <si>
    <t>для б-ва та об-ня обєктів рекреаційного призначення</t>
  </si>
  <si>
    <t>вул. Руська, 13</t>
  </si>
  <si>
    <t>вул. Олександра довженка, 5</t>
  </si>
  <si>
    <t>вул. Собранецька, 41 а (ЗТП 175)</t>
  </si>
  <si>
    <t>вул. Адольфа Добрянського, 6 Б (ЗТП 268)</t>
  </si>
  <si>
    <t>вул. Михайла Грушевського, 33 В (ЗТП 139)</t>
  </si>
  <si>
    <t>вул.8-го Березня, 30 Б (ЗТП 141)</t>
  </si>
  <si>
    <t>пр. Свободи, 53 Б (ЗТП 85)</t>
  </si>
  <si>
    <t>вул. Михайла Грушевського, 55 А (ЗТП 167)</t>
  </si>
  <si>
    <t>Київська наб., 4 А (ЗТП 80)</t>
  </si>
  <si>
    <t>вул. Володимира Гошовського (Боженка), 6 А (ЗТП 53)</t>
  </si>
  <si>
    <t>вул. Минайська, 28 А (ЗТП 165)</t>
  </si>
  <si>
    <t>вул. Братів Бращайків, 4 А (ЗТП 36)</t>
  </si>
  <si>
    <t>вул. Капітульна, 26 А (ЗТП 44)</t>
  </si>
  <si>
    <t>вул. Минайська, б/н</t>
  </si>
  <si>
    <t>вул. 8-го Березня, 28 А</t>
  </si>
  <si>
    <t>для б-ва та об-ня закладів комунального обс-ня</t>
  </si>
  <si>
    <t>вул. Василя Докучаєва, 25/2</t>
  </si>
  <si>
    <t>вул. Василя Докучаєва, 25/3</t>
  </si>
  <si>
    <t>вул. Пржевальського, 7</t>
  </si>
  <si>
    <t>під викупленою будівлею та для її обслуговування</t>
  </si>
  <si>
    <t>вул. Польова, 4 А</t>
  </si>
  <si>
    <t>вул. Орлина, 13</t>
  </si>
  <si>
    <t>для б-ва та об-ня закладів культурно - просвітницького об-ня</t>
  </si>
  <si>
    <t>пл. Корятовича, 29 прим. 1 Г</t>
  </si>
  <si>
    <t>для б-ва та об-ня будівель торгргівлі</t>
  </si>
  <si>
    <t>вул. Василя Сурікова, 6</t>
  </si>
  <si>
    <t>вул. Закарпатська, б/н</t>
  </si>
  <si>
    <t>для розміщення обєкту автотехобслуговування</t>
  </si>
  <si>
    <t>для розміщення та об-ня гаражів</t>
  </si>
  <si>
    <t>вул. Собранецька, 147 е</t>
  </si>
  <si>
    <t>для б-ва та б-ня інших будівель громадської забудови</t>
  </si>
  <si>
    <t>вул. Василя Докучаєва, 25/4</t>
  </si>
  <si>
    <t>Криванич В.Д</t>
  </si>
  <si>
    <t>вул. Олександра Митрака, б/н</t>
  </si>
  <si>
    <t>на 5 років</t>
  </si>
  <si>
    <t>Словянська наб., 23 А</t>
  </si>
  <si>
    <t>вул. Льва Толстого, 46</t>
  </si>
  <si>
    <t>вул. Олександра Радіщева, 1</t>
  </si>
  <si>
    <t>вул. Петра Гулака - Артемовського (АГК "Чайка") гараж № 222</t>
  </si>
  <si>
    <t>вул. Собранецька, 112 прим. 3 (по факту буд. № 122)</t>
  </si>
  <si>
    <t>вул. Юрія Гагаріна, 36</t>
  </si>
  <si>
    <t>вул. Вілмоша ковача, 13 в (ЗТП - 124)</t>
  </si>
  <si>
    <t>вул. Федора Потушняка, 10 Д (ЗТП - 157)</t>
  </si>
  <si>
    <t>вул. Стрільнична, 9 В (ЗТП - 46)</t>
  </si>
  <si>
    <t>р-н вул. Сріблястої (КТП - 279)</t>
  </si>
  <si>
    <t>р-н вул. Дравецької  (КТП - 336)</t>
  </si>
  <si>
    <t>вул. Цвітна, 43 А (ЗТП - 96)</t>
  </si>
  <si>
    <t>р-н вул. Івана Шишкіна (КТПГ - 335)</t>
  </si>
  <si>
    <t>вул. Романа Шухевича, 10 В (ЗТП - 129)</t>
  </si>
  <si>
    <t>р-н вул. Лісної (КТП - 267)</t>
  </si>
  <si>
    <t>вул. Михайла Грушевського, 61 Б (ЗТП - 166)</t>
  </si>
  <si>
    <t>на 3 роки</t>
  </si>
  <si>
    <t>вул. Юрія Гагаріна, 273</t>
  </si>
  <si>
    <t>для розміщення та експлуатації осовних, підсобних і допоміжних будівель і споруд будівельних організацій та підприємств</t>
  </si>
  <si>
    <t>вул. Північна</t>
  </si>
  <si>
    <t>пл. Шандора Петефі, 6</t>
  </si>
  <si>
    <t>для розміщення та експлуатації основних, підсобних і допоміжних будівель і споруд технічної інфраструктури</t>
  </si>
  <si>
    <t>вул. Героїв крут Петра Гулака Артемовського</t>
  </si>
  <si>
    <t>для б-ва та об-ня багатоквартирного ЖБ з обєктами торгово - розважальної та ринкової інфраструктури</t>
  </si>
  <si>
    <t>вул. Августина Волошина, 38</t>
  </si>
  <si>
    <t>на 10 років</t>
  </si>
  <si>
    <t>вул. Генерала Свободи, 9 "б"</t>
  </si>
  <si>
    <t>ПРАТ "Закарпаттяобенерго"</t>
  </si>
  <si>
    <t>вул. Юрія Жатковича (КТП-198)</t>
  </si>
  <si>
    <t>вул. Івана Маргітича (КТП-316)</t>
  </si>
  <si>
    <t>р- вул. Ярославської (КТП-324)</t>
  </si>
  <si>
    <t>р- вул. Електрозаводської (опори № 11 та № 12)</t>
  </si>
  <si>
    <t>р- вул. Загорської (КТП-10)</t>
  </si>
  <si>
    <t>вул. Антоніна Дворжака, 36 Б (ЗТП-68)</t>
  </si>
  <si>
    <t>вул. Франтішека Тіхого (КТП-370)</t>
  </si>
  <si>
    <t>р-н вул. Запорізької (КТП-117)</t>
  </si>
  <si>
    <t>вул. Антоніна Дворжака (ЗТП-159)</t>
  </si>
  <si>
    <t>вул. Вячеслава Чорновола, 9 А (ЗТП - 289)</t>
  </si>
  <si>
    <t>вул. Олександра Хіри (КТПМ-356)</t>
  </si>
  <si>
    <t>вул. Андрія Палая (Тельмана) опора № 20</t>
  </si>
  <si>
    <t>вул. Одеська, 3 А (ЗТП-73)</t>
  </si>
  <si>
    <t>р-н вул. Юрія Нікітіна (КТП-315)</t>
  </si>
  <si>
    <t>пл. Народна (КТП-5)</t>
  </si>
  <si>
    <t>вул. Собранецька, 120 А</t>
  </si>
  <si>
    <t>р- вул. 8 Березня (опори № 13-№19)</t>
  </si>
  <si>
    <t>р- вул. Новодоманинської (опори № 8,9,10,7,3,4,6,5)</t>
  </si>
  <si>
    <t>Студентська набережна, 2 А</t>
  </si>
  <si>
    <t>р-н вул. Юрія Гагаріа (КТП-199)</t>
  </si>
  <si>
    <t>р-н вул. Дмитра Климпуша (КТПН-363)</t>
  </si>
  <si>
    <t>вул. Тиводара Легоцького, 25 Б (ЗТП-243)</t>
  </si>
  <si>
    <t>р-н вул. Поліни Осипенко (КТП-116)</t>
  </si>
  <si>
    <t>вул. Зореслава (Локоти), 17 А (ЗТП-54)</t>
  </si>
  <si>
    <t>вул. Тиводара Легоцького 17 Б (ЗТП-244)</t>
  </si>
  <si>
    <t>вул. Гвардійська, 19 А (ЗТП-104)</t>
  </si>
  <si>
    <t>вул. Миколи Огарьова, б Б (ЦРП-2)</t>
  </si>
  <si>
    <t>вул. Руська, 56 Б (ЦРП-8)</t>
  </si>
  <si>
    <t>вул. Івана Лобачевського (ЗТП-158)</t>
  </si>
  <si>
    <t>вул. Миколи Пржевальського, 7</t>
  </si>
  <si>
    <t>вул. Михайла Грушевського, 47</t>
  </si>
  <si>
    <t>для будівництва та об-ня будівель торгівлі</t>
  </si>
  <si>
    <t>вул. Олександра Бородіна, 22</t>
  </si>
  <si>
    <t>вул. Університетська</t>
  </si>
  <si>
    <t>вул. Антоніна Годинки, 10 (ЗТП-245)</t>
  </si>
  <si>
    <t>ЛЕП 110 Кв Ужгород - Мукачево (опори № 1 та № 2)</t>
  </si>
  <si>
    <t>вул. Івана Фогорашія, 17</t>
  </si>
  <si>
    <t>вул. Михайла Грушевського, 63/17</t>
  </si>
  <si>
    <t>мкрн. "Червениця" мас. 2 поз. 18</t>
  </si>
  <si>
    <t>для б-ва та об-ня індивідуального ЖБГБС</t>
  </si>
  <si>
    <t>пр. Свободи, 55/83</t>
  </si>
  <si>
    <t>вул. Швабська, 58</t>
  </si>
  <si>
    <t>вул. Замкові сходи (КТП -274)</t>
  </si>
  <si>
    <t>для будівництва та обслуговування інших будівель громадської забудови</t>
  </si>
  <si>
    <t>вул. Олександра Радіщева, 9</t>
  </si>
  <si>
    <t>вул. Минайська, 5 А</t>
  </si>
  <si>
    <t>вул. Фріца Гленца, 4</t>
  </si>
  <si>
    <t xml:space="preserve">ПРАТ "Закарпаттяобенерго" </t>
  </si>
  <si>
    <t>вул. Юрія Гагаріна</t>
  </si>
  <si>
    <t>для розміщення та експлуатації основних, підсобних і допоміжних БС технічної інфраструктури (виробництво та розподіл газу, гарячої води, постачання пари)</t>
  </si>
  <si>
    <t>пров. Тараса Шевченка (КТП - 297)</t>
  </si>
  <si>
    <t>р- вул. Кошицької (КТПП-320)</t>
  </si>
  <si>
    <t>вул. Польова, 18 В (ЗТП-230)</t>
  </si>
  <si>
    <t>вул. Міклоша Берчені, 86</t>
  </si>
  <si>
    <t>вул. Вілмоша ковача, 17 Б</t>
  </si>
  <si>
    <t>вул. Собранецька, 74 А</t>
  </si>
  <si>
    <t>р-н вул. Загорської (КТПП - 11)</t>
  </si>
  <si>
    <t>р-н вул. Шкільної (КТП - 205)</t>
  </si>
  <si>
    <t>вул. Собранецька, 96 А</t>
  </si>
  <si>
    <t>вул. Другетів, 103</t>
  </si>
  <si>
    <t>вул. Михайла лермонтова, 5 В (ЗТП-219)</t>
  </si>
  <si>
    <t>вул. Бориса Тлехаса, 97</t>
  </si>
  <si>
    <t>для б-ва та об-ня багатоквартирного ЖБГБС</t>
  </si>
  <si>
    <t>вул. 8 Березня (по факту № 46 під будівлею літ. Г приміщення 1,2,3)</t>
  </si>
  <si>
    <t>вул. Миколи Бобяка, 15 д</t>
  </si>
  <si>
    <t>вул. Миколи Бобяка, 15 д прим. 1</t>
  </si>
  <si>
    <t>вул. Миколи Бобяка, 15</t>
  </si>
  <si>
    <t>вул. Миколи Бобяка, 15 е</t>
  </si>
  <si>
    <t>вул. Миколи Бобяка, 15 ж</t>
  </si>
  <si>
    <t xml:space="preserve">вул. Миколи Бобяка, 15 </t>
  </si>
  <si>
    <t>вул. оноіквська, 18/48</t>
  </si>
  <si>
    <t>пл. Корятовича, 14-16</t>
  </si>
  <si>
    <t>вул. Гвардійська, 15/1 а</t>
  </si>
  <si>
    <t>вул. Капушанська, 157 А</t>
  </si>
  <si>
    <t xml:space="preserve">вул. Івана Франка, 56 </t>
  </si>
  <si>
    <t>пр. Свободи, 65/4</t>
  </si>
  <si>
    <t>вул. Українська, 54 Б</t>
  </si>
  <si>
    <t>вул. Юпія Нікітіна, 3</t>
  </si>
  <si>
    <t>Київська набережна, 20</t>
  </si>
  <si>
    <t>р-н вул. загорської (під ЛЕП)</t>
  </si>
  <si>
    <t>ТОВ "Агат В"</t>
  </si>
  <si>
    <t>вул. Олександра блистіва, 36</t>
  </si>
  <si>
    <t>вул. Станційна, 56</t>
  </si>
  <si>
    <t>для б-ва та об-ня закладів комунального обслуговування</t>
  </si>
  <si>
    <t xml:space="preserve">гр. Цуняк Б.М. </t>
  </si>
  <si>
    <t>гр. Суліма С.В.</t>
  </si>
  <si>
    <t>вул. Юрія Гойди, 28 прим. 2</t>
  </si>
  <si>
    <t>МПП "Олеся"</t>
  </si>
  <si>
    <t xml:space="preserve">ФОП Лещенко С.О. </t>
  </si>
  <si>
    <t>вул. Вілмоша Ковача, 15/2</t>
  </si>
  <si>
    <t>вул. Марії Заньковецької, 77</t>
  </si>
  <si>
    <t>78.19</t>
  </si>
  <si>
    <t>МПП "Латекс"</t>
  </si>
  <si>
    <t>вул. Василя Верещагіна, 16 "а"</t>
  </si>
  <si>
    <t>ТОВ "Готель "Олімп"</t>
  </si>
  <si>
    <t>вул. Льва Толстого, 8 "а"</t>
  </si>
  <si>
    <t>гр. Полінко О.В.</t>
  </si>
  <si>
    <t>гр. Біцко Д.В.</t>
  </si>
  <si>
    <t>вул. Будителів, б/н</t>
  </si>
  <si>
    <t xml:space="preserve">для розміщення та експлуатації основних, підсобних і допоміжних БС технічної інфраструктури </t>
  </si>
  <si>
    <t xml:space="preserve">гр. Опаленик Я.І. </t>
  </si>
  <si>
    <t xml:space="preserve">ТОВ "Зеленгосп-Ужгород </t>
  </si>
  <si>
    <t>вул. Електрозаводська, 35</t>
  </si>
  <si>
    <t xml:space="preserve">ТОВ “СЕРТАДО” </t>
  </si>
  <si>
    <t>ТОВ "Феба"</t>
  </si>
  <si>
    <t xml:space="preserve">ФОП Яворський І.М. </t>
  </si>
  <si>
    <t xml:space="preserve">ТОВ "Вест ойл груп" </t>
  </si>
  <si>
    <t>ПАТ "Закарпаттяобленерго"</t>
  </si>
  <si>
    <t xml:space="preserve">Закарпатська обласна рада професійних </t>
  </si>
  <si>
    <t xml:space="preserve">ПАТ "Закарпаттяобленерго" </t>
  </si>
  <si>
    <t xml:space="preserve">ТОВ "І Контракт" </t>
  </si>
  <si>
    <t>гр. Пацкан Д.С.</t>
  </si>
  <si>
    <t xml:space="preserve">ПАТ "Закарпаття-авто" </t>
  </si>
  <si>
    <t xml:space="preserve">ФОП Баторик Г.М. </t>
  </si>
  <si>
    <t>гр. Вакулікова А..С.</t>
  </si>
  <si>
    <t>Площа земельної ділянки, кв.м.</t>
  </si>
  <si>
    <t>Орендна плата, грн.міс.</t>
  </si>
  <si>
    <t>Відсоткова савка</t>
  </si>
  <si>
    <t>гр. Куртяк Є.В.</t>
  </si>
  <si>
    <t>вул. Льва Толстого, 33</t>
  </si>
  <si>
    <t>гр. Калинюк Ю.Ю.</t>
  </si>
  <si>
    <t>вул. Собранецька, 150</t>
  </si>
  <si>
    <t>на з роки</t>
  </si>
  <si>
    <t>ТОВ "МагеланКомф"</t>
  </si>
  <si>
    <t>вул. Франтішека Тіхого, 11</t>
  </si>
  <si>
    <t>гр. Луцьо М.І.</t>
  </si>
  <si>
    <t>гр. Науменко В.І.</t>
  </si>
  <si>
    <t>вул. Мукачівська, 16, 6</t>
  </si>
  <si>
    <t>вул. Кошицька, 43 "а"</t>
  </si>
  <si>
    <t>ПП "Ролло - Пласт"</t>
  </si>
  <si>
    <t>гр. Сидоран А.М.</t>
  </si>
  <si>
    <t>вул. Минайська, 30</t>
  </si>
  <si>
    <t>ПП фірма "Карпати - Укр"</t>
  </si>
  <si>
    <t>гр. Лазар Ю.Ю., гр. Піпаш І.В.</t>
  </si>
  <si>
    <t>ТОВ "фірма "Кім-Вест"</t>
  </si>
  <si>
    <t>вул. Івана Котляревського</t>
  </si>
  <si>
    <t>вул. Богомольця, 8</t>
  </si>
  <si>
    <t xml:space="preserve">  для б-ва та об-ня багатоквартирного житлового будинку та торгово - офісних приміщень</t>
  </si>
  <si>
    <t>під майновим комплексом та для його обслуговування</t>
  </si>
  <si>
    <t>Київська набережна, 18 А (ТП -52) та вул. Олександра Бородіна, 14 Г (ТП - 90) та вул. Івана франка, 3 Д (ТП - 25)</t>
  </si>
  <si>
    <t xml:space="preserve">для розміщення, б-ва та експлуатації будівель і споруд обєктів передачі електричної і теплової енергії </t>
  </si>
  <si>
    <t>для б-ва та об-ня багатоквартирного житлового будинку з обєктами торгово - розважальної та ринкової інфраструктури</t>
  </si>
  <si>
    <t>ГО "ЗОТР "Романі Чгіб"</t>
  </si>
  <si>
    <t>ТОВ "Торгобудсервіс Плюс"</t>
  </si>
  <si>
    <t>вул. Ісака Дунаєвського, 2 Б</t>
  </si>
  <si>
    <t>для добудови до власної будівлі</t>
  </si>
  <si>
    <t xml:space="preserve">ТОВ "Рельєф - 7" </t>
  </si>
  <si>
    <t>ТОВ "Гетьман"</t>
  </si>
  <si>
    <t>гр. Соколова Л.М.</t>
  </si>
  <si>
    <t xml:space="preserve">ФОП Вовчок М.І. </t>
  </si>
  <si>
    <t>гр. Сабадош В.І.</t>
  </si>
  <si>
    <t>вул. Минайська, 8/47</t>
  </si>
  <si>
    <t>вул. Вілмоша Ковача, 15/51</t>
  </si>
  <si>
    <t>вул. Фріца Гленца, 1</t>
  </si>
  <si>
    <t>пр. Свободи, 40/19</t>
  </si>
  <si>
    <t>вул. Юрія Гойди, 28 прим. 34</t>
  </si>
  <si>
    <t>вул. Льва Толстого, 31</t>
  </si>
  <si>
    <t>гр. Арендаш І.І.</t>
  </si>
  <si>
    <t>гр. Рішко О.М.</t>
  </si>
  <si>
    <t>вул. Тиводара Легоцького, 22/47</t>
  </si>
  <si>
    <t>вул. 8 Березня, 24/40</t>
  </si>
  <si>
    <t>Бежинець Н.П.</t>
  </si>
  <si>
    <t>вул. Льва Толстого, 6</t>
  </si>
  <si>
    <t xml:space="preserve">гр. Пацкан Д.С. </t>
  </si>
  <si>
    <t>вул. Василя Верещагіна, 16</t>
  </si>
  <si>
    <t>гр. Вакулич Є.І.</t>
  </si>
  <si>
    <t>вул. Степана Руданського, 24</t>
  </si>
  <si>
    <t>ТОВ "Данко"</t>
  </si>
  <si>
    <t>вул. Приладобудівників, 7</t>
  </si>
  <si>
    <t>для розміщення та експлуатації основних, підсобних і допоміжних будівель і споруд підприємств переробної, машинобудівної та іншої промисловості (маєно під АЗС)</t>
  </si>
  <si>
    <t>гр. Дуганчик Т.М.</t>
  </si>
  <si>
    <t>вул. Собранецька, 138</t>
  </si>
  <si>
    <t>гр. Стан Т.М.</t>
  </si>
  <si>
    <t>вул. Собранецька, 142 кв. 1, 2</t>
  </si>
  <si>
    <t>для іншої житлової забудови</t>
  </si>
  <si>
    <t>ТОВ "Агросадівник"</t>
  </si>
  <si>
    <t>гр. Каналош С.В.</t>
  </si>
  <si>
    <t>ФОП Польчук Р.І.</t>
  </si>
  <si>
    <t>Ужгородський міський обєднаний учбово - спортивний центр товариства сприяння оборони України (скорочене - УМОУСЦ ТСОУ)</t>
  </si>
  <si>
    <t>вул. Марії заньковецької, 38</t>
  </si>
  <si>
    <t>вул. Минайська, 3/40</t>
  </si>
  <si>
    <t>вул. Марії Заньковецької, 9/1</t>
  </si>
  <si>
    <t>вул. Підгірна, 29/3</t>
  </si>
  <si>
    <t>для б-ва та об-ня будівель закладів освіти (під власною будівлею)</t>
  </si>
  <si>
    <t>гр. Маслянка Н.В.</t>
  </si>
  <si>
    <t>пр. Свободи, 29/7</t>
  </si>
  <si>
    <t>гр. Дуганчик І. І.</t>
  </si>
  <si>
    <t xml:space="preserve">ФОП Німеровська С.М. </t>
  </si>
  <si>
    <t>гр. Борнак Я.І.</t>
  </si>
  <si>
    <t xml:space="preserve">АТ "Сільпо Рітейл" </t>
  </si>
  <si>
    <t>ТОВ "Дельта - Продакс"</t>
  </si>
  <si>
    <t>вул. Минайська, 28/47</t>
  </si>
  <si>
    <t>вул. Ак. Корольова, 4 А</t>
  </si>
  <si>
    <t>вул. Генерала Свободи, 9 Б</t>
  </si>
  <si>
    <t>пр. Свободи, 7 "а" ((ТП № 65)</t>
  </si>
  <si>
    <t>вул. Оноківська, 1 В</t>
  </si>
  <si>
    <t>вул. Олександра Блеста (Блистіва), 36</t>
  </si>
  <si>
    <t>для обслуговування власної будівлі ринкової інфраструктури</t>
  </si>
  <si>
    <t xml:space="preserve">для розміщення, б-ва та експлуатації будівель і споруд обєктів передачі електричної енергії </t>
  </si>
  <si>
    <t>для розміщення та експлуатації будівель і споруд автомобільного транспорту та дорожнього господарства</t>
  </si>
  <si>
    <t>для розміщення та експлуатації основних, підсобних і допоміжних будівель та споруд підприємств переробної, машинобудівної та іншої промисловості</t>
  </si>
  <si>
    <t>ТОВ "Міабуд"</t>
  </si>
  <si>
    <t xml:space="preserve">11.11.2022 року </t>
  </si>
  <si>
    <t xml:space="preserve">ТОВ "Гранд - Оіл. ДК" </t>
  </si>
  <si>
    <t>ТОВ "Лінком"</t>
  </si>
  <si>
    <t>гр. Грущенко О,В.</t>
  </si>
  <si>
    <t>вул. Володимирська, 65 "а"</t>
  </si>
  <si>
    <t>Словянська наб.</t>
  </si>
  <si>
    <t>пр. Свободи, 28/49</t>
  </si>
  <si>
    <t xml:space="preserve">для будівництва та обслуговування багатоквартирного ЖБ </t>
  </si>
  <si>
    <t>для житлової та громадської забудови</t>
  </si>
  <si>
    <t>ПП "АКО - 2005"</t>
  </si>
  <si>
    <t>вул. Мукачівська, 80</t>
  </si>
  <si>
    <t>для б-ва та об-ня будіель торгівлі</t>
  </si>
  <si>
    <t>гр. Астахова Л.В.</t>
  </si>
  <si>
    <t>ТОВ "Л.П.Я"</t>
  </si>
  <si>
    <t>пл. Богдана Хмельницького, 21</t>
  </si>
  <si>
    <t>СП "Аркела" ТОВ</t>
  </si>
  <si>
    <t>гр. Мермелштейн П.Г.</t>
  </si>
  <si>
    <t>вул. Минайська, 15 А</t>
  </si>
  <si>
    <t>вул. Ольбрахта, 23</t>
  </si>
  <si>
    <t>для б-ва мотельного комплексу</t>
  </si>
  <si>
    <t>гр. Салтикова Н.В.</t>
  </si>
  <si>
    <t>вул. Сергія Мартина, 4</t>
  </si>
  <si>
    <t>для розміщення та експлуатації основних, підсобних і допоміжних БС будівельних організацій та підприємств</t>
  </si>
  <si>
    <t>гр. Мухомедьянова Є.А.</t>
  </si>
  <si>
    <t>вул. Гвардійська, 21 прим. 24</t>
  </si>
  <si>
    <t>гр. Микулянець В.І.</t>
  </si>
  <si>
    <t>вул. Минайська, 9/39</t>
  </si>
  <si>
    <t xml:space="preserve">ФОП Хаджиєв Р.Ю.  </t>
  </si>
  <si>
    <t xml:space="preserve">гр. Мендель О.О.  </t>
  </si>
  <si>
    <t>вул. Олександра Грибоєдова, 6</t>
  </si>
  <si>
    <t>р-н вул. Канальної - Другетів</t>
  </si>
  <si>
    <t>для розміщення, будівництва, експлуатації та обслуговування БС обєкттів енергогенеруючих підприємств, устаонов і організацій</t>
  </si>
  <si>
    <t>ТОВ " ДК 2022"</t>
  </si>
  <si>
    <t xml:space="preserve">УМГО "Інститут транскордонного співробітництва" </t>
  </si>
  <si>
    <t xml:space="preserve">гр. Срібна А.І. </t>
  </si>
  <si>
    <t xml:space="preserve">гр генсецька М.М. </t>
  </si>
  <si>
    <t>ПАТ "Закарпаття-авто"</t>
  </si>
  <si>
    <t>ОК "кооператив по експлуатації колективних гаражів "Жигулі 2"</t>
  </si>
  <si>
    <t xml:space="preserve">гр. Степура О.О. </t>
  </si>
  <si>
    <t>гр. Лавний В.С.</t>
  </si>
  <si>
    <t xml:space="preserve">гр. Кабай М.М. </t>
  </si>
  <si>
    <t xml:space="preserve">ТОВ "Віза" </t>
  </si>
  <si>
    <t xml:space="preserve">ТОВ "Готель Ужгород"  </t>
  </si>
  <si>
    <t xml:space="preserve">ТОВ "Фонд досліджень і розвитку" </t>
  </si>
  <si>
    <t xml:space="preserve">ФОП Сторожук Н.А. </t>
  </si>
  <si>
    <t xml:space="preserve">гр. Сливка О.А. </t>
  </si>
  <si>
    <t xml:space="preserve">гр. горбань Н.В </t>
  </si>
  <si>
    <t xml:space="preserve">ТОВ "Фенікс" </t>
  </si>
  <si>
    <t xml:space="preserve">ГО "Закарпатська обласна колегія адвокатів" </t>
  </si>
  <si>
    <t xml:space="preserve">ФОП Демура І.В.  </t>
  </si>
  <si>
    <t xml:space="preserve">гр. Кепша С.І. </t>
  </si>
  <si>
    <t xml:space="preserve">ФОП Тромбола Л.Ю. </t>
  </si>
  <si>
    <t>гр. Срібна А.І.</t>
  </si>
  <si>
    <t xml:space="preserve">Релігійна громада Української православної церкви "різдва пресвятої Богородиці </t>
  </si>
  <si>
    <t xml:space="preserve">ФОП Феофанов Ю.І. </t>
  </si>
  <si>
    <t xml:space="preserve">гр. Малюк М.В. </t>
  </si>
  <si>
    <t xml:space="preserve">ТОВ "Шляхрембуд"  </t>
  </si>
  <si>
    <t xml:space="preserve">гр. Михайлишин Р.Я. </t>
  </si>
  <si>
    <t xml:space="preserve">ПП "АВС -Сервіс" </t>
  </si>
  <si>
    <t xml:space="preserve">гр. Мигович П.М. </t>
  </si>
  <si>
    <t xml:space="preserve">гр. Тімашева Г.В. </t>
  </si>
  <si>
    <t>ФОП Балажинець С.Й.</t>
  </si>
  <si>
    <t xml:space="preserve">гр. Бровді Н.Д., гр. Козубовський І.Р., гр. Опіярі В.В. </t>
  </si>
  <si>
    <t xml:space="preserve">гр. Федак Н.Д.  </t>
  </si>
  <si>
    <t xml:space="preserve">ПП "Бізнес-стиль" </t>
  </si>
  <si>
    <t xml:space="preserve">гр. Бабець Л.М., гр. Харищак К.Є., гр. Харищак М.І., гр. Брензович О.М. </t>
  </si>
  <si>
    <t xml:space="preserve">гр. Геворкян Т.М., гр. Росоха М.М. </t>
  </si>
  <si>
    <t xml:space="preserve">гр. Дідич М.Ф. </t>
  </si>
  <si>
    <t xml:space="preserve">ТОВ "Айлонг Еволюшн" </t>
  </si>
  <si>
    <t xml:space="preserve">ТОВ "Шаян" </t>
  </si>
  <si>
    <t xml:space="preserve">ТОВ "Амалкер Закарпаття" </t>
  </si>
  <si>
    <t xml:space="preserve">ФОП Грицик Л.О. </t>
  </si>
  <si>
    <t xml:space="preserve">ТОВ виробничо - торгово - комерційне підприємство "АЛЬБОМ ЛТД" </t>
  </si>
  <si>
    <t xml:space="preserve">ФОП Аралов О.П. </t>
  </si>
  <si>
    <t xml:space="preserve">ТЗДВ "Данко" </t>
  </si>
  <si>
    <t xml:space="preserve">ПП "ГІД" </t>
  </si>
  <si>
    <t xml:space="preserve">ФОП Балажинець С.Й.  </t>
  </si>
  <si>
    <t xml:space="preserve">ТОВ "Юридично Фінансова Компанія" </t>
  </si>
  <si>
    <t xml:space="preserve">гр. Пічкар І.І. </t>
  </si>
  <si>
    <t xml:space="preserve">гр. Мадяр Р.О. </t>
  </si>
  <si>
    <t xml:space="preserve">ТОВ "Срібний лід" </t>
  </si>
  <si>
    <t>гр. Трутнєв В.С.</t>
  </si>
  <si>
    <t>ПП "ВТВ -БУД"</t>
  </si>
  <si>
    <t xml:space="preserve">ТОВ "Офіс - центр 2" </t>
  </si>
  <si>
    <t xml:space="preserve">гр. Личов С.М.; гр. Личов М.О.; гр. Личова С.Т. </t>
  </si>
  <si>
    <t xml:space="preserve">гр. Кус В.І. </t>
  </si>
  <si>
    <t xml:space="preserve">гр. Грицищук С.І. </t>
  </si>
  <si>
    <t xml:space="preserve">ФОП Келемен І.І. </t>
  </si>
  <si>
    <t xml:space="preserve">ТОВ "Пластикові системи" </t>
  </si>
  <si>
    <t xml:space="preserve">ФОП Гудзинський О.В., ФОП Федикович В.П. </t>
  </si>
  <si>
    <t xml:space="preserve">гр. Готько І.Ю. </t>
  </si>
  <si>
    <t xml:space="preserve">гр. Стецик Г.В. </t>
  </si>
  <si>
    <t xml:space="preserve">ФОП Кайла К.Г. </t>
  </si>
  <si>
    <t xml:space="preserve">ФОП Боднарюк С.О. </t>
  </si>
  <si>
    <t xml:space="preserve">ТОВ "Фора - 1" </t>
  </si>
  <si>
    <t>гр. Ряшко Д.А.</t>
  </si>
  <si>
    <t xml:space="preserve">ТОВ СП "Джокер - Клуб" </t>
  </si>
  <si>
    <t xml:space="preserve">гр. Штець О.М. </t>
  </si>
  <si>
    <t xml:space="preserve">ТОВ "САТУ" </t>
  </si>
  <si>
    <t xml:space="preserve">Обслуговуючий кооператив "Житлово - будівельний кооператив "Закарпаття - Донбас" </t>
  </si>
  <si>
    <t>ТОВ "ТПК 2005"</t>
  </si>
  <si>
    <t xml:space="preserve">ГО "Товариство угорської культури Закарпаття" </t>
  </si>
  <si>
    <t xml:space="preserve">гр. калабішка В.В. </t>
  </si>
  <si>
    <t xml:space="preserve">ТОВ "Голден карс" </t>
  </si>
  <si>
    <t xml:space="preserve">ТОВ "Райдуга" </t>
  </si>
  <si>
    <t xml:space="preserve">ФОП Варгалінок К.М. </t>
  </si>
  <si>
    <t>КМП "Реммеблі"</t>
  </si>
  <si>
    <t xml:space="preserve">ТЗОВ " Завод "Галичина" </t>
  </si>
  <si>
    <t xml:space="preserve">ПП "Клініка сімейної стоматології" </t>
  </si>
  <si>
    <t xml:space="preserve">ПАТ "Укрнафта" </t>
  </si>
  <si>
    <t xml:space="preserve">гр. Резванова І.Д. </t>
  </si>
  <si>
    <t>гр. Бігар Н.М.</t>
  </si>
  <si>
    <t>ФОП Батрін Д.І.</t>
  </si>
  <si>
    <t xml:space="preserve">гр. Товтин І.С. </t>
  </si>
  <si>
    <t xml:space="preserve">гр. Лешко Ю.М. </t>
  </si>
  <si>
    <t xml:space="preserve">гр. Мигович С.М. </t>
  </si>
  <si>
    <t xml:space="preserve">ФОП Губкович В.М. </t>
  </si>
  <si>
    <t xml:space="preserve">гр. Півень В.В. </t>
  </si>
  <si>
    <t>ТОВ "Енджел Кепітал"</t>
  </si>
  <si>
    <t>гр. Півень В.В.</t>
  </si>
  <si>
    <t xml:space="preserve">гр. Василечко В.В. </t>
  </si>
  <si>
    <t xml:space="preserve">гр. Криванич Т.І. </t>
  </si>
  <si>
    <t>ФОП Рояк Є.Б.</t>
  </si>
  <si>
    <t xml:space="preserve">гр. Гозда О.М. </t>
  </si>
  <si>
    <t xml:space="preserve">ПП "ЛАСП" </t>
  </si>
  <si>
    <t xml:space="preserve">гр. Довбиш А.М. </t>
  </si>
  <si>
    <t>гр. Поневич Б.З.</t>
  </si>
  <si>
    <t xml:space="preserve">гр. Добоній Д.А. </t>
  </si>
  <si>
    <t>гр. Лустиг О.А.</t>
  </si>
  <si>
    <t xml:space="preserve">гр. Ломага О.С. </t>
  </si>
  <si>
    <t xml:space="preserve">ТОВ "Твінс" </t>
  </si>
  <si>
    <t xml:space="preserve">ТДВ БУ "Промжитлобуд" </t>
  </si>
  <si>
    <t>АТ "Ужгородське АТП - 12107"</t>
  </si>
  <si>
    <t xml:space="preserve">ТОВ "Сімо і Ганц" </t>
  </si>
  <si>
    <t xml:space="preserve">ФОП Березнай І.І. </t>
  </si>
  <si>
    <t xml:space="preserve">гр. Гладжикурка В.І., гр. Гладжикурка Н.Б., гр. гладжикурка Л.В. </t>
  </si>
  <si>
    <t xml:space="preserve">гр. Грибанова К.З. </t>
  </si>
  <si>
    <t xml:space="preserve">гр. Щербатюк О.В. </t>
  </si>
  <si>
    <t xml:space="preserve">ТОВ "Вест Ойл Груп" </t>
  </si>
  <si>
    <t xml:space="preserve">ФОП Коба Н.Ю. </t>
  </si>
  <si>
    <t>гр. Чижмарь ЮВ., гр. Чижмарь Г.М. л</t>
  </si>
  <si>
    <t>гр. Тижук С.В.</t>
  </si>
  <si>
    <t xml:space="preserve">ТОВ "Ремонтсервіс-4" </t>
  </si>
  <si>
    <t xml:space="preserve">ТОВ "УЖАГРОМІКС" </t>
  </si>
  <si>
    <t xml:space="preserve">ПП ВКФ "Злагода" </t>
  </si>
  <si>
    <t>ПП ВКФ "Злагода"</t>
  </si>
  <si>
    <t xml:space="preserve">ТОВ "Ренесанс" </t>
  </si>
  <si>
    <t xml:space="preserve">гр. Шейдик К.А. </t>
  </si>
  <si>
    <t xml:space="preserve">Громадська органіізація "Закарпатська обласна організація "Молодий патріот" </t>
  </si>
  <si>
    <t xml:space="preserve">ПРАТ "Андезит" </t>
  </si>
  <si>
    <t xml:space="preserve">гр. Ковач І.Ю. </t>
  </si>
  <si>
    <t xml:space="preserve">ТОВ "ЕКСТ. ТА. ВІ. ЛТД" </t>
  </si>
  <si>
    <t>гр. Копчак М.І.</t>
  </si>
  <si>
    <t xml:space="preserve">ТОВ "Українські будівельні системи" </t>
  </si>
  <si>
    <t xml:space="preserve">гр. Путраш М.І. </t>
  </si>
  <si>
    <t xml:space="preserve">ТЗОВ "Виробниче автотранспортне обєднання Закарпатської облспоживспілки) (скорочене - ТЗОВ "ВАТО ОСС) </t>
  </si>
  <si>
    <t xml:space="preserve">гр. Кузьма М.М. </t>
  </si>
  <si>
    <t xml:space="preserve">гр. Гринчишина Л.М. </t>
  </si>
  <si>
    <t xml:space="preserve">ТОВ "Ріво Трейд" </t>
  </si>
  <si>
    <t xml:space="preserve">гр. Кісів І.В. </t>
  </si>
  <si>
    <t>гр. Стегура М.І.</t>
  </si>
  <si>
    <t xml:space="preserve">гр. Зацаринна Н.І. </t>
  </si>
  <si>
    <t xml:space="preserve">ФОП Курбатова Н.Й. </t>
  </si>
  <si>
    <t>ТОВ "Трансбуд - СМП"</t>
  </si>
  <si>
    <t xml:space="preserve">гр. Кривенко Р.М. (замість Грамотник М.М.) </t>
  </si>
  <si>
    <t xml:space="preserve">ТОВ "Епіцентр Н" </t>
  </si>
  <si>
    <t xml:space="preserve">ТОВ "ЄЛЬ КФТ" </t>
  </si>
  <si>
    <t xml:space="preserve">Ужгородський районний відокремлений підрозділ громадської організації "Товариства сприяння оборони (ТСО України) (скорочене найменування УР ВП ГО ТСО України) </t>
  </si>
  <si>
    <t xml:space="preserve">гр. Кривонос М.М. </t>
  </si>
  <si>
    <t xml:space="preserve">гр. Кондрат Г.Ф. </t>
  </si>
  <si>
    <t xml:space="preserve">гр. Баранов В.А. </t>
  </si>
  <si>
    <t>гр. Гецко В.В.</t>
  </si>
  <si>
    <t xml:space="preserve">ТОВ "Світанок 2" </t>
  </si>
  <si>
    <t xml:space="preserve">ТОВ "Торгобудсервіс Плюс" </t>
  </si>
  <si>
    <t xml:space="preserve">гр. Ковач Т.Ю. </t>
  </si>
  <si>
    <t xml:space="preserve">ПП "УЖБУДСЕРВІС" </t>
  </si>
  <si>
    <t>гр. Келемен І.Я.</t>
  </si>
  <si>
    <t xml:space="preserve">гр. Ковач Г.М. </t>
  </si>
  <si>
    <t xml:space="preserve">ФОП Печора І.І. </t>
  </si>
  <si>
    <t xml:space="preserve">ТОВ "Експертаквагоризонт" (замість ТОВ "Феба" </t>
  </si>
  <si>
    <t xml:space="preserve">ТОВ "Закарпатбудкор" </t>
  </si>
  <si>
    <t xml:space="preserve">МПП "Юрісен" </t>
  </si>
  <si>
    <t xml:space="preserve">гр. Стойка Н.М </t>
  </si>
  <si>
    <t xml:space="preserve">шр. Алексій Н.В. </t>
  </si>
  <si>
    <t xml:space="preserve">гр. Терещенко В.Л. </t>
  </si>
  <si>
    <t xml:space="preserve">гр. Костюк А.П. </t>
  </si>
  <si>
    <t xml:space="preserve">ФОП Трофимлюк Д.О. </t>
  </si>
  <si>
    <t xml:space="preserve">гр. Сас Ю.Ю. </t>
  </si>
  <si>
    <t xml:space="preserve">гр. Стегура О.М.  </t>
  </si>
  <si>
    <t xml:space="preserve">ТОВ "Закарпатська будівельна компанія" (ТОВ "ЗБК") </t>
  </si>
  <si>
    <t xml:space="preserve">гр. Зайцева О.В., Гр. Букреєва О.В. </t>
  </si>
  <si>
    <t xml:space="preserve">ТОВ "Веттштайн - Технік Україна" </t>
  </si>
  <si>
    <t xml:space="preserve">гр. Федор Р.О. </t>
  </si>
  <si>
    <t xml:space="preserve">гр. Фартушок І.І. </t>
  </si>
  <si>
    <t xml:space="preserve">  ТОВ "Верде"</t>
  </si>
  <si>
    <t>гр. Мордяк Я.М.</t>
  </si>
  <si>
    <t xml:space="preserve">підприємство споживчої кооперації «Ремонтно-будівельна дільниця Ужгородської райспоживспілки» (скорочене найменування–РБД РАЙСПОЖИВСПІЛКИ) </t>
  </si>
  <si>
    <t xml:space="preserve">гр. Негря Б.П. </t>
  </si>
  <si>
    <t>ТОВ "Золмат"</t>
  </si>
  <si>
    <t xml:space="preserve">гр. Осадчук О.В. </t>
  </si>
  <si>
    <t xml:space="preserve">ГР. Соколов О.О. </t>
  </si>
  <si>
    <t xml:space="preserve">ПП "Земгруп", ТОВ "Вайлд Вотер Груп" </t>
  </si>
  <si>
    <t xml:space="preserve">гр. Станкович Н.І. </t>
  </si>
  <si>
    <t xml:space="preserve">ТОВ "Поділля - Транс" </t>
  </si>
  <si>
    <t xml:space="preserve">гр. Курак Т.Д. </t>
  </si>
  <si>
    <t>гр. Леміш М.О.</t>
  </si>
  <si>
    <t xml:space="preserve">ТЗ "Оселя" </t>
  </si>
  <si>
    <t xml:space="preserve">ПП "Никіта" </t>
  </si>
  <si>
    <t xml:space="preserve">гр. Казак Є.І. </t>
  </si>
  <si>
    <t xml:space="preserve">гр. Кіщак В.М. </t>
  </si>
  <si>
    <t xml:space="preserve">гр. Субота М.І. </t>
  </si>
  <si>
    <t xml:space="preserve">гр. Плоскіна Ю.В. </t>
  </si>
  <si>
    <t xml:space="preserve">ТОВ "Техносервіс - Пакт" </t>
  </si>
  <si>
    <t xml:space="preserve">МПП "Олеся"  </t>
  </si>
  <si>
    <t>гр. Свида М.М.</t>
  </si>
  <si>
    <t xml:space="preserve">ФОП Гецко Л.О. </t>
  </si>
  <si>
    <t xml:space="preserve">гр. Васюта О.В. </t>
  </si>
  <si>
    <t xml:space="preserve">гр. Путраш Ю.В. </t>
  </si>
  <si>
    <t xml:space="preserve">гр. Пруднікова О.А. </t>
  </si>
  <si>
    <t xml:space="preserve">ТОВ "Оір - Сервіс" </t>
  </si>
  <si>
    <t xml:space="preserve">ТОВ "Автодорремонт" </t>
  </si>
  <si>
    <t xml:space="preserve">  ТОВ "МІАБУД"</t>
  </si>
  <si>
    <t xml:space="preserve">ТОВ "Пластіком Ужгород" </t>
  </si>
  <si>
    <t xml:space="preserve">ТОВ"Інвестгруп К" </t>
  </si>
  <si>
    <t xml:space="preserve">ТОВ"Інвестгруп К-2" </t>
  </si>
  <si>
    <t xml:space="preserve">ПРАТ "Модуль М" </t>
  </si>
  <si>
    <t xml:space="preserve">ТОВ"Інвестгруп К-1" </t>
  </si>
  <si>
    <t xml:space="preserve">ТОВ"Інвестгруп К-3" </t>
  </si>
  <si>
    <t xml:space="preserve">ПП "Ротор" </t>
  </si>
  <si>
    <t>ПРАТ "Житлово-побутове підприємтсво" (скорочене найменування ПРАТ "ЖПП").</t>
  </si>
  <si>
    <t>гр. Газа Ю.В.</t>
  </si>
  <si>
    <t xml:space="preserve">ТОВ "Закарпатська фірма "Медтехніка" </t>
  </si>
  <si>
    <t xml:space="preserve">гр. Терпяк Г.А. </t>
  </si>
  <si>
    <t xml:space="preserve">гр. Данюк О.М. </t>
  </si>
  <si>
    <t xml:space="preserve">гр. Свида М.М. </t>
  </si>
  <si>
    <t xml:space="preserve">гр. Гончаренко М.В. </t>
  </si>
  <si>
    <t xml:space="preserve">ФОП Булеца М.О. </t>
  </si>
  <si>
    <t>гр. Дудурич Н.В.</t>
  </si>
  <si>
    <t xml:space="preserve">гр. Павленко С.Л.  </t>
  </si>
  <si>
    <t>ТОВ "Офіс-центр 3"</t>
  </si>
  <si>
    <t xml:space="preserve">Центр "Будтех" (Будівельні технології) </t>
  </si>
  <si>
    <t xml:space="preserve">ПАТ "Страхова компанія "Українська страхова група" (скорочене ПАТ "СК "УСК") </t>
  </si>
  <si>
    <t xml:space="preserve">гр. Івашко Д.В. </t>
  </si>
</sst>
</file>

<file path=xl/styles.xml><?xml version="1.0" encoding="utf-8"?>
<styleSheet xmlns="http://schemas.openxmlformats.org/spreadsheetml/2006/main">
  <numFmts count="1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.00_р_._-;\-* #,##0.00_р_._-;_-* \-??_р_._-;_-@_-"/>
    <numFmt numFmtId="165" formatCode="[$-422]d\ mmmm\ yyyy&quot; р.&quot;"/>
    <numFmt numFmtId="166" formatCode="mmm/yyyy"/>
  </numFmts>
  <fonts count="40"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2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10" xfId="0" applyFont="1" applyBorder="1" applyAlignment="1">
      <alignment vertical="top" wrapText="1"/>
    </xf>
    <xf numFmtId="164" fontId="0" fillId="0" borderId="0" xfId="0" applyNumberFormat="1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right" vertical="top" wrapText="1"/>
    </xf>
    <xf numFmtId="14" fontId="0" fillId="0" borderId="11" xfId="0" applyNumberFormat="1" applyFont="1" applyFill="1" applyBorder="1" applyAlignment="1">
      <alignment horizontal="right" vertical="top" wrapText="1"/>
    </xf>
    <xf numFmtId="14" fontId="0" fillId="0" borderId="11" xfId="0" applyNumberFormat="1" applyFont="1" applyFill="1" applyBorder="1" applyAlignment="1">
      <alignment horizontal="center" vertical="top" wrapText="1"/>
    </xf>
    <xf numFmtId="9" fontId="0" fillId="0" borderId="11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164" fontId="0" fillId="0" borderId="11" xfId="0" applyNumberFormat="1" applyFont="1" applyFill="1" applyBorder="1" applyAlignment="1">
      <alignment vertical="top" wrapText="1"/>
    </xf>
    <xf numFmtId="14" fontId="0" fillId="0" borderId="11" xfId="0" applyNumberFormat="1" applyFill="1" applyBorder="1" applyAlignment="1">
      <alignment vertical="top" wrapText="1"/>
    </xf>
    <xf numFmtId="14" fontId="0" fillId="0" borderId="11" xfId="0" applyNumberFormat="1" applyFill="1" applyBorder="1" applyAlignment="1">
      <alignment horizontal="center" vertical="top" wrapText="1"/>
    </xf>
    <xf numFmtId="2" fontId="0" fillId="0" borderId="11" xfId="0" applyNumberFormat="1" applyFill="1" applyBorder="1" applyAlignment="1">
      <alignment horizontal="right"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0" fontId="0" fillId="0" borderId="11" xfId="0" applyFill="1" applyBorder="1" applyAlignment="1">
      <alignment horizontal="right" vertical="top" wrapText="1"/>
    </xf>
    <xf numFmtId="9" fontId="0" fillId="0" borderId="11" xfId="0" applyNumberForma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Alignment="1">
      <alignment vertical="top"/>
    </xf>
    <xf numFmtId="2" fontId="0" fillId="0" borderId="0" xfId="0" applyNumberFormat="1" applyBorder="1" applyAlignment="1">
      <alignment vertical="top" wrapText="1"/>
    </xf>
    <xf numFmtId="0" fontId="0" fillId="0" borderId="0" xfId="0" applyBorder="1" applyAlignment="1">
      <alignment vertical="top"/>
    </xf>
    <xf numFmtId="14" fontId="0" fillId="0" borderId="11" xfId="0" applyNumberFormat="1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horizontal="right" vertical="top" wrapText="1"/>
    </xf>
    <xf numFmtId="2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0" borderId="11" xfId="0" applyFont="1" applyFill="1" applyBorder="1" applyAlignment="1">
      <alignment vertical="top"/>
    </xf>
    <xf numFmtId="14" fontId="0" fillId="0" borderId="11" xfId="0" applyNumberFormat="1" applyFont="1" applyFill="1" applyBorder="1" applyAlignment="1">
      <alignment vertical="top"/>
    </xf>
    <xf numFmtId="14" fontId="0" fillId="0" borderId="11" xfId="0" applyNumberFormat="1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center" vertical="top"/>
    </xf>
    <xf numFmtId="2" fontId="0" fillId="0" borderId="11" xfId="0" applyNumberFormat="1" applyFont="1" applyFill="1" applyBorder="1" applyAlignment="1">
      <alignment horizontal="right" vertical="top"/>
    </xf>
    <xf numFmtId="9" fontId="0" fillId="0" borderId="11" xfId="0" applyNumberFormat="1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vertical="top" wrapText="1"/>
    </xf>
    <xf numFmtId="14" fontId="0" fillId="0" borderId="13" xfId="0" applyNumberFormat="1" applyFont="1" applyFill="1" applyBorder="1" applyAlignment="1">
      <alignment vertical="top" wrapText="1"/>
    </xf>
    <xf numFmtId="14" fontId="0" fillId="0" borderId="13" xfId="0" applyNumberFormat="1" applyFont="1" applyFill="1" applyBorder="1" applyAlignment="1">
      <alignment horizontal="center" vertical="top" wrapText="1"/>
    </xf>
    <xf numFmtId="2" fontId="0" fillId="0" borderId="13" xfId="0" applyNumberFormat="1" applyFont="1" applyFill="1" applyBorder="1" applyAlignment="1">
      <alignment horizontal="right" vertical="top" wrapText="1"/>
    </xf>
    <xf numFmtId="9" fontId="0" fillId="0" borderId="13" xfId="0" applyNumberFormat="1" applyFont="1" applyFill="1" applyBorder="1" applyAlignment="1">
      <alignment horizontal="center" vertical="top" wrapText="1"/>
    </xf>
    <xf numFmtId="14" fontId="0" fillId="0" borderId="0" xfId="0" applyNumberFormat="1" applyBorder="1" applyAlignment="1">
      <alignment vertical="top"/>
    </xf>
    <xf numFmtId="4" fontId="0" fillId="0" borderId="0" xfId="0" applyNumberFormat="1" applyFont="1" applyBorder="1" applyAlignment="1">
      <alignment vertical="top" wrapText="1"/>
    </xf>
    <xf numFmtId="9" fontId="0" fillId="0" borderId="11" xfId="0" applyNumberFormat="1" applyFill="1" applyBorder="1" applyAlignment="1">
      <alignment vertical="top" wrapText="1"/>
    </xf>
    <xf numFmtId="0" fontId="0" fillId="0" borderId="11" xfId="0" applyFill="1" applyBorder="1" applyAlignment="1">
      <alignment horizontal="center" vertical="top"/>
    </xf>
    <xf numFmtId="14" fontId="0" fillId="0" borderId="11" xfId="0" applyNumberFormat="1" applyFill="1" applyBorder="1" applyAlignment="1">
      <alignment vertical="top"/>
    </xf>
    <xf numFmtId="14" fontId="0" fillId="0" borderId="0" xfId="0" applyNumberFormat="1" applyFont="1" applyBorder="1" applyAlignment="1">
      <alignment vertical="top" wrapText="1"/>
    </xf>
    <xf numFmtId="10" fontId="0" fillId="0" borderId="11" xfId="0" applyNumberFormat="1" applyFill="1" applyBorder="1" applyAlignment="1">
      <alignment horizontal="center" vertical="top" wrapText="1"/>
    </xf>
    <xf numFmtId="0" fontId="0" fillId="0" borderId="11" xfId="0" applyFill="1" applyBorder="1" applyAlignment="1">
      <alignment horizontal="right" vertical="top"/>
    </xf>
    <xf numFmtId="9" fontId="0" fillId="0" borderId="11" xfId="0" applyNumberFormat="1" applyFill="1" applyBorder="1" applyAlignment="1">
      <alignment horizontal="center" vertical="top"/>
    </xf>
    <xf numFmtId="14" fontId="0" fillId="0" borderId="0" xfId="0" applyNumberFormat="1" applyBorder="1" applyAlignment="1">
      <alignment vertical="top" wrapText="1"/>
    </xf>
    <xf numFmtId="0" fontId="0" fillId="0" borderId="14" xfId="0" applyFill="1" applyBorder="1" applyAlignment="1">
      <alignment horizontal="center" vertical="top" wrapText="1"/>
    </xf>
    <xf numFmtId="0" fontId="0" fillId="0" borderId="14" xfId="0" applyFill="1" applyBorder="1" applyAlignment="1">
      <alignment vertical="top" wrapText="1"/>
    </xf>
    <xf numFmtId="14" fontId="0" fillId="0" borderId="15" xfId="0" applyNumberFormat="1" applyFill="1" applyBorder="1" applyAlignment="1">
      <alignment vertical="top" wrapText="1"/>
    </xf>
    <xf numFmtId="14" fontId="0" fillId="0" borderId="15" xfId="0" applyNumberFormat="1" applyFill="1" applyBorder="1" applyAlignment="1">
      <alignment horizontal="center" vertical="top" wrapText="1"/>
    </xf>
    <xf numFmtId="0" fontId="0" fillId="0" borderId="14" xfId="0" applyFill="1" applyBorder="1" applyAlignment="1">
      <alignment horizontal="right" vertical="top" wrapText="1"/>
    </xf>
    <xf numFmtId="9" fontId="0" fillId="0" borderId="14" xfId="0" applyNumberFormat="1" applyFill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14" fontId="0" fillId="0" borderId="14" xfId="0" applyNumberFormat="1" applyFill="1" applyBorder="1" applyAlignment="1">
      <alignment vertical="top" wrapText="1"/>
    </xf>
    <xf numFmtId="14" fontId="0" fillId="0" borderId="14" xfId="0" applyNumberFormat="1" applyFill="1" applyBorder="1" applyAlignment="1">
      <alignment horizontal="center" vertical="top" wrapText="1"/>
    </xf>
    <xf numFmtId="0" fontId="0" fillId="0" borderId="16" xfId="0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14" fontId="0" fillId="0" borderId="17" xfId="0" applyNumberFormat="1" applyFill="1" applyBorder="1" applyAlignment="1">
      <alignment vertical="top" wrapText="1"/>
    </xf>
    <xf numFmtId="14" fontId="0" fillId="0" borderId="17" xfId="0" applyNumberFormat="1" applyFill="1" applyBorder="1" applyAlignment="1">
      <alignment horizontal="center" vertical="top" wrapText="1"/>
    </xf>
    <xf numFmtId="0" fontId="0" fillId="0" borderId="17" xfId="0" applyFill="1" applyBorder="1" applyAlignment="1">
      <alignment horizontal="right" vertical="top" wrapText="1"/>
    </xf>
    <xf numFmtId="9" fontId="0" fillId="0" borderId="17" xfId="0" applyNumberForma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9" fontId="0" fillId="0" borderId="14" xfId="0" applyNumberFormat="1" applyFill="1" applyBorder="1" applyAlignment="1">
      <alignment horizontal="center" vertical="top"/>
    </xf>
    <xf numFmtId="14" fontId="0" fillId="0" borderId="0" xfId="0" applyNumberFormat="1" applyFill="1" applyAlignment="1">
      <alignment horizontal="center" vertical="top"/>
    </xf>
    <xf numFmtId="0" fontId="0" fillId="0" borderId="19" xfId="0" applyFill="1" applyBorder="1" applyAlignment="1">
      <alignment vertical="top" wrapText="1"/>
    </xf>
    <xf numFmtId="9" fontId="0" fillId="0" borderId="0" xfId="0" applyNumberFormat="1" applyFill="1" applyAlignment="1">
      <alignment horizontal="center" vertical="top"/>
    </xf>
    <xf numFmtId="0" fontId="0" fillId="0" borderId="14" xfId="0" applyFill="1" applyBorder="1" applyAlignment="1">
      <alignment vertical="top"/>
    </xf>
    <xf numFmtId="0" fontId="0" fillId="0" borderId="14" xfId="0" applyFill="1" applyBorder="1" applyAlignment="1">
      <alignment horizontal="right" vertical="top"/>
    </xf>
    <xf numFmtId="0" fontId="0" fillId="0" borderId="14" xfId="0" applyBorder="1" applyAlignment="1">
      <alignment horizontal="center" vertical="top" wrapText="1"/>
    </xf>
    <xf numFmtId="0" fontId="0" fillId="0" borderId="14" xfId="0" applyBorder="1" applyAlignment="1">
      <alignment vertical="top" wrapText="1"/>
    </xf>
    <xf numFmtId="14" fontId="0" fillId="0" borderId="14" xfId="0" applyNumberFormat="1" applyBorder="1" applyAlignment="1">
      <alignment vertical="top" wrapText="1"/>
    </xf>
    <xf numFmtId="14" fontId="0" fillId="0" borderId="14" xfId="0" applyNumberFormat="1" applyBorder="1" applyAlignment="1">
      <alignment horizontal="center" vertical="top" wrapText="1"/>
    </xf>
    <xf numFmtId="0" fontId="0" fillId="0" borderId="14" xfId="0" applyBorder="1" applyAlignment="1">
      <alignment horizontal="right" vertical="top" wrapText="1"/>
    </xf>
    <xf numFmtId="9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vertical="top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horizontal="right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66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9933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CC33"/>
      <rgbColor rgb="00003300"/>
      <rgbColor rgb="00314004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4;&#1086;&#1111;%20&#1076;&#1086;&#1082;&#1091;&#1084;&#1077;&#1085;&#1090;&#1080;\&#1047;&#1045;&#1052;&#1051;&#1071;\&#1085;&#1110;&#1084;&#1077;&#1088;&#1086;&#1074;&#1089;&#1100;&#1082;&#1072;\D31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вільні"/>
      <sheetName val="збитки"/>
      <sheetName val="нові власники нерухомості"/>
    </sheetNames>
    <sheetDataSet>
      <sheetData sheetId="2">
        <row r="428">
          <cell r="N428">
            <v>7009.23</v>
          </cell>
        </row>
        <row r="433">
          <cell r="N433">
            <v>1262.54</v>
          </cell>
        </row>
        <row r="440">
          <cell r="N440">
            <v>584.87</v>
          </cell>
        </row>
        <row r="444">
          <cell r="N444">
            <v>12442.45</v>
          </cell>
        </row>
        <row r="454">
          <cell r="N454">
            <v>4167.37</v>
          </cell>
        </row>
        <row r="458">
          <cell r="N458">
            <v>242.84</v>
          </cell>
        </row>
        <row r="461">
          <cell r="N461">
            <v>39464.43</v>
          </cell>
        </row>
        <row r="497">
          <cell r="N497">
            <v>196.53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0"/>
  <sheetViews>
    <sheetView tabSelected="1" zoomScalePageLayoutView="0" workbookViewId="0" topLeftCell="E391">
      <selection activeCell="I28" sqref="I28"/>
    </sheetView>
  </sheetViews>
  <sheetFormatPr defaultColWidth="9.140625" defaultRowHeight="12.75"/>
  <cols>
    <col min="1" max="4" width="0" style="20" hidden="1" customWidth="1"/>
    <col min="5" max="5" width="8.57421875" style="81" customWidth="1"/>
    <col min="6" max="6" width="19.28125" style="20" customWidth="1"/>
    <col min="7" max="7" width="13.421875" style="82" customWidth="1"/>
    <col min="8" max="8" width="13.140625" style="83" customWidth="1"/>
    <col min="9" max="9" width="27.28125" style="20" customWidth="1"/>
    <col min="10" max="10" width="11.28125" style="81" customWidth="1"/>
    <col min="11" max="11" width="13.421875" style="84" customWidth="1"/>
    <col min="12" max="12" width="13.00390625" style="80" customWidth="1"/>
    <col min="13" max="13" width="38.7109375" style="20" customWidth="1"/>
    <col min="14" max="14" width="18.57421875" style="20" customWidth="1"/>
    <col min="15" max="16" width="18.8515625" style="20" customWidth="1"/>
    <col min="17" max="17" width="18.421875" style="20" customWidth="1"/>
    <col min="18" max="18" width="17.57421875" style="20" customWidth="1"/>
    <col min="19" max="16384" width="9.140625" style="20" customWidth="1"/>
  </cols>
  <sheetData>
    <row r="1" spans="1:17" ht="51">
      <c r="A1" s="1" t="s">
        <v>3</v>
      </c>
      <c r="B1" s="1"/>
      <c r="C1" s="1"/>
      <c r="D1" s="1"/>
      <c r="E1" s="4" t="s">
        <v>4</v>
      </c>
      <c r="F1" s="5" t="s">
        <v>0</v>
      </c>
      <c r="G1" s="6" t="s">
        <v>5</v>
      </c>
      <c r="H1" s="7" t="s">
        <v>6</v>
      </c>
      <c r="I1" s="5" t="s">
        <v>7</v>
      </c>
      <c r="J1" s="4" t="s">
        <v>488</v>
      </c>
      <c r="K1" s="5" t="s">
        <v>489</v>
      </c>
      <c r="L1" s="8" t="s">
        <v>490</v>
      </c>
      <c r="M1" s="18" t="s">
        <v>8</v>
      </c>
      <c r="N1" s="19"/>
      <c r="O1" s="19"/>
      <c r="P1" s="19"/>
      <c r="Q1" s="19"/>
    </row>
    <row r="2" spans="1:17" ht="12.75">
      <c r="A2" s="2">
        <v>670</v>
      </c>
      <c r="B2" s="3">
        <v>454</v>
      </c>
      <c r="C2" s="3">
        <v>454</v>
      </c>
      <c r="D2" s="3">
        <v>416</v>
      </c>
      <c r="E2" s="9">
        <v>1359</v>
      </c>
      <c r="F2" s="10" t="s">
        <v>476</v>
      </c>
      <c r="G2" s="11">
        <v>40470</v>
      </c>
      <c r="H2" s="12">
        <v>45949</v>
      </c>
      <c r="I2" s="10" t="s">
        <v>9</v>
      </c>
      <c r="J2" s="9">
        <v>95</v>
      </c>
      <c r="K2" s="13">
        <v>888.52</v>
      </c>
      <c r="L2" s="8">
        <v>0.03</v>
      </c>
      <c r="M2" s="15" t="s">
        <v>10</v>
      </c>
      <c r="N2" s="21"/>
      <c r="O2" s="19"/>
      <c r="P2" s="19"/>
      <c r="Q2" s="22"/>
    </row>
    <row r="3" spans="5:17" ht="38.25">
      <c r="E3" s="4">
        <v>1632</v>
      </c>
      <c r="F3" s="14" t="s">
        <v>608</v>
      </c>
      <c r="G3" s="23">
        <v>41526</v>
      </c>
      <c r="H3" s="7">
        <v>45140</v>
      </c>
      <c r="I3" s="14" t="s">
        <v>11</v>
      </c>
      <c r="J3" s="4">
        <v>800</v>
      </c>
      <c r="K3" s="24">
        <v>1202.14</v>
      </c>
      <c r="L3" s="8">
        <v>0.03</v>
      </c>
      <c r="M3" s="15" t="s">
        <v>12</v>
      </c>
      <c r="N3" s="25"/>
      <c r="O3" s="19"/>
      <c r="P3" s="19"/>
      <c r="Q3" s="26"/>
    </row>
    <row r="4" spans="5:17" ht="25.5">
      <c r="E4" s="4">
        <v>892</v>
      </c>
      <c r="F4" s="27" t="s">
        <v>477</v>
      </c>
      <c r="G4" s="28">
        <v>41606</v>
      </c>
      <c r="H4" s="29">
        <v>50668</v>
      </c>
      <c r="I4" s="27" t="s">
        <v>13</v>
      </c>
      <c r="J4" s="30">
        <v>1643</v>
      </c>
      <c r="K4" s="31">
        <v>10605.85</v>
      </c>
      <c r="L4" s="32">
        <v>0.03</v>
      </c>
      <c r="M4" s="15" t="s">
        <v>14</v>
      </c>
      <c r="N4" s="25"/>
      <c r="O4" s="19"/>
      <c r="P4" s="19"/>
      <c r="Q4" s="26"/>
    </row>
    <row r="5" spans="5:17" ht="25.5">
      <c r="E5" s="4">
        <v>1629</v>
      </c>
      <c r="F5" s="14" t="s">
        <v>478</v>
      </c>
      <c r="G5" s="23">
        <v>41739</v>
      </c>
      <c r="H5" s="7">
        <v>45272</v>
      </c>
      <c r="I5" s="14" t="s">
        <v>15</v>
      </c>
      <c r="J5" s="4">
        <v>423</v>
      </c>
      <c r="K5" s="24">
        <v>2983.97</v>
      </c>
      <c r="L5" s="8">
        <v>0.03</v>
      </c>
      <c r="M5" s="15" t="s">
        <v>16</v>
      </c>
      <c r="N5" s="25"/>
      <c r="O5" s="19"/>
      <c r="P5" s="19"/>
      <c r="Q5" s="26"/>
    </row>
    <row r="6" spans="5:17" ht="25.5">
      <c r="E6" s="4">
        <v>1263</v>
      </c>
      <c r="F6" s="14" t="s">
        <v>2</v>
      </c>
      <c r="G6" s="23">
        <v>41793</v>
      </c>
      <c r="H6" s="7">
        <v>45393</v>
      </c>
      <c r="I6" s="14" t="s">
        <v>17</v>
      </c>
      <c r="J6" s="4">
        <v>1746</v>
      </c>
      <c r="K6" s="24">
        <v>3610.61</v>
      </c>
      <c r="L6" s="8">
        <v>0.03</v>
      </c>
      <c r="M6" s="15" t="s">
        <v>18</v>
      </c>
      <c r="N6" s="25"/>
      <c r="O6" s="19"/>
      <c r="P6" s="19"/>
      <c r="Q6" s="26"/>
    </row>
    <row r="7" spans="5:17" ht="12.75">
      <c r="E7" s="4">
        <v>940</v>
      </c>
      <c r="F7" s="14" t="s">
        <v>479</v>
      </c>
      <c r="G7" s="23">
        <v>41583</v>
      </c>
      <c r="H7" s="7">
        <v>45013</v>
      </c>
      <c r="I7" s="14" t="s">
        <v>19</v>
      </c>
      <c r="J7" s="4">
        <v>3000</v>
      </c>
      <c r="K7" s="24">
        <v>34967.45</v>
      </c>
      <c r="L7" s="8">
        <v>0.07</v>
      </c>
      <c r="M7" s="15" t="s">
        <v>20</v>
      </c>
      <c r="N7" s="25"/>
      <c r="O7" s="19"/>
      <c r="P7" s="19"/>
      <c r="Q7" s="26"/>
    </row>
    <row r="8" spans="5:17" ht="38.25">
      <c r="E8" s="33">
        <v>1803</v>
      </c>
      <c r="F8" s="34" t="s">
        <v>480</v>
      </c>
      <c r="G8" s="35">
        <v>42095</v>
      </c>
      <c r="H8" s="36">
        <v>45645</v>
      </c>
      <c r="I8" s="34" t="s">
        <v>21</v>
      </c>
      <c r="J8" s="33">
        <v>3902</v>
      </c>
      <c r="K8" s="37">
        <f>1881661.46*0.03/12</f>
        <v>4704.153649999999</v>
      </c>
      <c r="L8" s="38">
        <v>0.03</v>
      </c>
      <c r="M8" s="15" t="s">
        <v>22</v>
      </c>
      <c r="N8" s="25"/>
      <c r="O8" s="19"/>
      <c r="P8" s="19"/>
      <c r="Q8" s="26"/>
    </row>
    <row r="9" spans="5:17" ht="38.25">
      <c r="E9" s="4">
        <v>1053</v>
      </c>
      <c r="F9" s="14" t="s">
        <v>481</v>
      </c>
      <c r="G9" s="23">
        <v>42096</v>
      </c>
      <c r="H9" s="7">
        <v>45441</v>
      </c>
      <c r="I9" s="14" t="s">
        <v>23</v>
      </c>
      <c r="J9" s="4">
        <v>1193</v>
      </c>
      <c r="K9" s="24">
        <v>2557.97</v>
      </c>
      <c r="L9" s="8">
        <v>0.03</v>
      </c>
      <c r="M9" s="15" t="s">
        <v>24</v>
      </c>
      <c r="N9" s="25"/>
      <c r="O9" s="19"/>
      <c r="P9" s="19"/>
      <c r="Q9" s="26"/>
    </row>
    <row r="10" spans="5:17" ht="38.25">
      <c r="E10" s="4">
        <v>1805</v>
      </c>
      <c r="F10" s="14" t="s">
        <v>482</v>
      </c>
      <c r="G10" s="23">
        <v>42104</v>
      </c>
      <c r="H10" s="7">
        <v>45279</v>
      </c>
      <c r="I10" s="14" t="s">
        <v>25</v>
      </c>
      <c r="J10" s="4">
        <v>27</v>
      </c>
      <c r="K10" s="24">
        <v>20.28</v>
      </c>
      <c r="L10" s="8">
        <v>0.03</v>
      </c>
      <c r="M10" s="15" t="s">
        <v>26</v>
      </c>
      <c r="N10" s="25"/>
      <c r="O10" s="19"/>
      <c r="P10" s="19"/>
      <c r="Q10" s="26"/>
    </row>
    <row r="11" spans="5:17" ht="38.25">
      <c r="E11" s="4">
        <v>1806</v>
      </c>
      <c r="F11" s="14" t="s">
        <v>482</v>
      </c>
      <c r="G11" s="23">
        <v>42104</v>
      </c>
      <c r="H11" s="7">
        <v>45279</v>
      </c>
      <c r="I11" s="14" t="s">
        <v>27</v>
      </c>
      <c r="J11" s="4">
        <v>6</v>
      </c>
      <c r="K11" s="24">
        <f>2340.9*0.03/12</f>
        <v>5.852250000000001</v>
      </c>
      <c r="L11" s="8">
        <v>0.03</v>
      </c>
      <c r="M11" s="15" t="s">
        <v>26</v>
      </c>
      <c r="N11" s="25"/>
      <c r="O11" s="19"/>
      <c r="P11" s="19"/>
      <c r="Q11" s="26"/>
    </row>
    <row r="12" spans="5:17" ht="38.25">
      <c r="E12" s="4">
        <v>1810</v>
      </c>
      <c r="F12" s="14" t="s">
        <v>482</v>
      </c>
      <c r="G12" s="23">
        <v>42139</v>
      </c>
      <c r="H12" s="7">
        <v>45645</v>
      </c>
      <c r="I12" s="14" t="s">
        <v>28</v>
      </c>
      <c r="J12" s="4">
        <v>1588</v>
      </c>
      <c r="K12" s="24">
        <f>823806.76*0.03/12</f>
        <v>2059.5169</v>
      </c>
      <c r="L12" s="8">
        <v>0.03</v>
      </c>
      <c r="M12" s="15" t="s">
        <v>22</v>
      </c>
      <c r="N12" s="25"/>
      <c r="O12" s="19"/>
      <c r="P12" s="19"/>
      <c r="Q12" s="26"/>
    </row>
    <row r="13" spans="5:17" ht="38.25">
      <c r="E13" s="4">
        <v>1812</v>
      </c>
      <c r="F13" s="14" t="s">
        <v>482</v>
      </c>
      <c r="G13" s="23">
        <v>42200</v>
      </c>
      <c r="H13" s="7">
        <v>59847</v>
      </c>
      <c r="I13" s="14" t="s">
        <v>29</v>
      </c>
      <c r="J13" s="4">
        <v>183</v>
      </c>
      <c r="K13" s="24">
        <f>144156.42*0.03/12</f>
        <v>360.39105</v>
      </c>
      <c r="L13" s="8">
        <v>0.03</v>
      </c>
      <c r="M13" s="15" t="s">
        <v>22</v>
      </c>
      <c r="N13" s="25"/>
      <c r="O13" s="19"/>
      <c r="P13" s="19"/>
      <c r="Q13" s="26"/>
    </row>
    <row r="14" spans="5:17" ht="38.25">
      <c r="E14" s="4">
        <v>1814</v>
      </c>
      <c r="F14" s="14" t="s">
        <v>482</v>
      </c>
      <c r="G14" s="23">
        <v>42222</v>
      </c>
      <c r="H14" s="7">
        <v>59847</v>
      </c>
      <c r="I14" s="14" t="s">
        <v>30</v>
      </c>
      <c r="J14" s="4">
        <v>843</v>
      </c>
      <c r="K14" s="24">
        <f>367463.7*0.03/12</f>
        <v>918.65925</v>
      </c>
      <c r="L14" s="8">
        <v>0.03</v>
      </c>
      <c r="M14" s="15" t="s">
        <v>22</v>
      </c>
      <c r="N14" s="25"/>
      <c r="O14" s="19"/>
      <c r="P14" s="19"/>
      <c r="Q14" s="26"/>
    </row>
    <row r="15" spans="5:17" ht="38.25">
      <c r="E15" s="4">
        <v>1815</v>
      </c>
      <c r="F15" s="14" t="s">
        <v>480</v>
      </c>
      <c r="G15" s="23">
        <v>42222</v>
      </c>
      <c r="H15" s="7">
        <v>59847</v>
      </c>
      <c r="I15" s="14" t="s">
        <v>31</v>
      </c>
      <c r="J15" s="4">
        <v>10215</v>
      </c>
      <c r="K15" s="24">
        <f>4298267.7*0.03/12</f>
        <v>10745.66925</v>
      </c>
      <c r="L15" s="8">
        <v>0.03</v>
      </c>
      <c r="M15" s="15" t="s">
        <v>22</v>
      </c>
      <c r="N15" s="25"/>
      <c r="O15" s="19"/>
      <c r="P15" s="19"/>
      <c r="Q15" s="26"/>
    </row>
    <row r="16" spans="5:17" ht="12.75">
      <c r="E16" s="4">
        <v>1323</v>
      </c>
      <c r="F16" s="14" t="s">
        <v>33</v>
      </c>
      <c r="G16" s="23">
        <v>42339</v>
      </c>
      <c r="H16" s="7">
        <v>45959</v>
      </c>
      <c r="I16" s="14" t="s">
        <v>34</v>
      </c>
      <c r="J16" s="4">
        <v>298</v>
      </c>
      <c r="K16" s="24">
        <v>656.35</v>
      </c>
      <c r="L16" s="8">
        <v>0.03</v>
      </c>
      <c r="M16" s="15" t="s">
        <v>35</v>
      </c>
      <c r="N16" s="25"/>
      <c r="O16" s="19"/>
      <c r="P16" s="19"/>
      <c r="Q16" s="26"/>
    </row>
    <row r="17" spans="5:17" ht="25.5">
      <c r="E17" s="4">
        <v>1392</v>
      </c>
      <c r="F17" s="14" t="s">
        <v>609</v>
      </c>
      <c r="G17" s="23">
        <v>42360</v>
      </c>
      <c r="H17" s="7">
        <v>45959</v>
      </c>
      <c r="I17" s="14" t="s">
        <v>36</v>
      </c>
      <c r="J17" s="4">
        <v>7</v>
      </c>
      <c r="K17" s="24">
        <v>55.3</v>
      </c>
      <c r="L17" s="8">
        <v>0.03</v>
      </c>
      <c r="M17" s="15" t="s">
        <v>37</v>
      </c>
      <c r="N17" s="25"/>
      <c r="O17" s="19"/>
      <c r="P17" s="19"/>
      <c r="Q17" s="26"/>
    </row>
    <row r="18" spans="5:17" ht="38.25">
      <c r="E18" s="4">
        <v>1841</v>
      </c>
      <c r="F18" s="14" t="s">
        <v>482</v>
      </c>
      <c r="G18" s="23">
        <v>42362</v>
      </c>
      <c r="H18" s="7">
        <v>45970</v>
      </c>
      <c r="I18" s="14" t="s">
        <v>38</v>
      </c>
      <c r="J18" s="4">
        <v>234</v>
      </c>
      <c r="K18" s="24">
        <f>204157.98*0.07/12</f>
        <v>1190.9215500000003</v>
      </c>
      <c r="L18" s="8">
        <v>0.07</v>
      </c>
      <c r="M18" s="15" t="s">
        <v>39</v>
      </c>
      <c r="N18" s="25"/>
      <c r="O18" s="19"/>
      <c r="P18" s="19"/>
      <c r="Q18" s="26"/>
    </row>
    <row r="19" spans="5:17" ht="25.5">
      <c r="E19" s="4">
        <v>541</v>
      </c>
      <c r="F19" s="14" t="s">
        <v>483</v>
      </c>
      <c r="G19" s="23">
        <v>42592</v>
      </c>
      <c r="H19" s="7">
        <v>45121</v>
      </c>
      <c r="I19" s="14" t="s">
        <v>42</v>
      </c>
      <c r="J19" s="4">
        <v>18000</v>
      </c>
      <c r="K19" s="24">
        <v>18173.25</v>
      </c>
      <c r="L19" s="8">
        <v>0.03</v>
      </c>
      <c r="M19" s="15" t="s">
        <v>43</v>
      </c>
      <c r="N19" s="25"/>
      <c r="O19" s="19"/>
      <c r="P19" s="19"/>
      <c r="Q19" s="26"/>
    </row>
    <row r="20" spans="5:17" ht="12.75">
      <c r="E20" s="4">
        <v>1896</v>
      </c>
      <c r="F20" s="14" t="s">
        <v>484</v>
      </c>
      <c r="G20" s="23">
        <v>42661</v>
      </c>
      <c r="H20" s="7">
        <v>46313</v>
      </c>
      <c r="I20" s="14" t="s">
        <v>52</v>
      </c>
      <c r="J20" s="4">
        <v>2859</v>
      </c>
      <c r="K20" s="24"/>
      <c r="L20" s="8">
        <v>0.03</v>
      </c>
      <c r="M20" s="15" t="s">
        <v>46</v>
      </c>
      <c r="N20" s="25"/>
      <c r="O20" s="19"/>
      <c r="P20" s="19"/>
      <c r="Q20" s="26"/>
    </row>
    <row r="21" spans="5:17" ht="38.25">
      <c r="E21" s="4">
        <v>1904</v>
      </c>
      <c r="F21" s="14" t="s">
        <v>610</v>
      </c>
      <c r="G21" s="23">
        <v>42661</v>
      </c>
      <c r="H21" s="7">
        <v>46313</v>
      </c>
      <c r="I21" s="14" t="s">
        <v>53</v>
      </c>
      <c r="J21" s="4">
        <v>169</v>
      </c>
      <c r="K21" s="24">
        <v>476.25</v>
      </c>
      <c r="L21" s="8">
        <v>0.03</v>
      </c>
      <c r="M21" s="15" t="s">
        <v>54</v>
      </c>
      <c r="N21" s="25"/>
      <c r="O21" s="19"/>
      <c r="P21" s="19"/>
      <c r="Q21" s="26"/>
    </row>
    <row r="22" spans="5:17" ht="38.25">
      <c r="E22" s="4">
        <v>1915</v>
      </c>
      <c r="F22" s="14" t="s">
        <v>485</v>
      </c>
      <c r="G22" s="23">
        <v>42682</v>
      </c>
      <c r="H22" s="7">
        <v>46264</v>
      </c>
      <c r="I22" s="14" t="s">
        <v>55</v>
      </c>
      <c r="J22" s="4">
        <v>24574</v>
      </c>
      <c r="K22" s="24">
        <v>43025.39</v>
      </c>
      <c r="L22" s="8">
        <v>0.03</v>
      </c>
      <c r="M22" s="15" t="s">
        <v>56</v>
      </c>
      <c r="N22" s="25"/>
      <c r="O22" s="19"/>
      <c r="P22" s="19"/>
      <c r="Q22" s="26"/>
    </row>
    <row r="23" spans="5:17" ht="25.5">
      <c r="E23" s="4">
        <v>1916</v>
      </c>
      <c r="F23" s="14" t="s">
        <v>611</v>
      </c>
      <c r="G23" s="23">
        <v>42682</v>
      </c>
      <c r="H23" s="7">
        <v>46264</v>
      </c>
      <c r="I23" s="14" t="s">
        <v>55</v>
      </c>
      <c r="J23" s="4">
        <v>4792</v>
      </c>
      <c r="K23" s="24">
        <v>23072.64</v>
      </c>
      <c r="L23" s="8">
        <v>0.03</v>
      </c>
      <c r="M23" s="15" t="s">
        <v>57</v>
      </c>
      <c r="N23" s="25"/>
      <c r="O23" s="19"/>
      <c r="P23" s="19"/>
      <c r="Q23" s="26"/>
    </row>
    <row r="24" spans="5:17" ht="51">
      <c r="E24" s="4">
        <v>1348</v>
      </c>
      <c r="F24" s="14" t="s">
        <v>612</v>
      </c>
      <c r="G24" s="23">
        <v>42885</v>
      </c>
      <c r="H24" s="7">
        <v>51612</v>
      </c>
      <c r="I24" s="14" t="s">
        <v>62</v>
      </c>
      <c r="J24" s="4">
        <v>1210</v>
      </c>
      <c r="K24" s="5">
        <v>3068.83</v>
      </c>
      <c r="L24" s="8">
        <v>0.03</v>
      </c>
      <c r="M24" s="15" t="s">
        <v>63</v>
      </c>
      <c r="N24" s="19"/>
      <c r="O24" s="19"/>
      <c r="P24" s="19"/>
      <c r="Q24" s="26"/>
    </row>
    <row r="25" spans="5:17" ht="25.5">
      <c r="E25" s="4">
        <v>1206</v>
      </c>
      <c r="F25" s="14" t="s">
        <v>613</v>
      </c>
      <c r="G25" s="11">
        <v>43139</v>
      </c>
      <c r="H25" s="12">
        <v>44965</v>
      </c>
      <c r="I25" s="14" t="s">
        <v>68</v>
      </c>
      <c r="J25" s="4">
        <v>25</v>
      </c>
      <c r="K25" s="16">
        <v>146.37</v>
      </c>
      <c r="L25" s="17">
        <v>0.03</v>
      </c>
      <c r="M25" s="15" t="s">
        <v>44</v>
      </c>
      <c r="N25" s="19"/>
      <c r="O25" s="19"/>
      <c r="P25" s="19"/>
      <c r="Q25" s="39"/>
    </row>
    <row r="26" spans="5:17" ht="51">
      <c r="E26" s="4">
        <v>1933</v>
      </c>
      <c r="F26" s="14" t="s">
        <v>69</v>
      </c>
      <c r="G26" s="11">
        <v>43139</v>
      </c>
      <c r="H26" s="12">
        <v>44965</v>
      </c>
      <c r="I26" s="14" t="s">
        <v>70</v>
      </c>
      <c r="J26" s="4">
        <v>10</v>
      </c>
      <c r="K26" s="16">
        <v>21.81</v>
      </c>
      <c r="L26" s="17">
        <v>0.03</v>
      </c>
      <c r="M26" s="15" t="s">
        <v>71</v>
      </c>
      <c r="N26" s="19"/>
      <c r="O26" s="19"/>
      <c r="P26" s="19"/>
      <c r="Q26" s="39"/>
    </row>
    <row r="27" spans="5:17" ht="51">
      <c r="E27" s="4">
        <v>1932</v>
      </c>
      <c r="F27" s="14" t="s">
        <v>69</v>
      </c>
      <c r="G27" s="11">
        <v>43139</v>
      </c>
      <c r="H27" s="12">
        <v>44965</v>
      </c>
      <c r="I27" s="14" t="s">
        <v>72</v>
      </c>
      <c r="J27" s="4">
        <v>20</v>
      </c>
      <c r="K27" s="16">
        <v>22.76</v>
      </c>
      <c r="L27" s="17">
        <v>0.03</v>
      </c>
      <c r="M27" s="15" t="s">
        <v>71</v>
      </c>
      <c r="N27" s="19"/>
      <c r="O27" s="19"/>
      <c r="P27" s="19"/>
      <c r="Q27" s="39"/>
    </row>
    <row r="28" spans="5:17" ht="51">
      <c r="E28" s="4">
        <v>1811</v>
      </c>
      <c r="F28" s="14" t="s">
        <v>614</v>
      </c>
      <c r="G28" s="11">
        <v>43139</v>
      </c>
      <c r="H28" s="12">
        <v>44965</v>
      </c>
      <c r="I28" s="14" t="s">
        <v>73</v>
      </c>
      <c r="J28" s="4">
        <v>101</v>
      </c>
      <c r="K28" s="16">
        <v>319.43</v>
      </c>
      <c r="L28" s="17">
        <v>0.03</v>
      </c>
      <c r="M28" s="15" t="s">
        <v>61</v>
      </c>
      <c r="N28" s="19"/>
      <c r="O28" s="19"/>
      <c r="P28" s="19"/>
      <c r="Q28" s="39"/>
    </row>
    <row r="29" spans="5:17" ht="25.5">
      <c r="E29" s="4">
        <v>1811</v>
      </c>
      <c r="F29" s="14" t="s">
        <v>615</v>
      </c>
      <c r="G29" s="11">
        <v>43139</v>
      </c>
      <c r="H29" s="12">
        <v>44965</v>
      </c>
      <c r="I29" s="14" t="s">
        <v>74</v>
      </c>
      <c r="J29" s="4">
        <v>297</v>
      </c>
      <c r="K29" s="16">
        <v>1376.57</v>
      </c>
      <c r="L29" s="17">
        <v>0.03</v>
      </c>
      <c r="M29" s="15" t="s">
        <v>75</v>
      </c>
      <c r="N29" s="19"/>
      <c r="O29" s="19"/>
      <c r="P29" s="19"/>
      <c r="Q29" s="39"/>
    </row>
    <row r="30" spans="5:17" ht="25.5">
      <c r="E30" s="4">
        <v>1811</v>
      </c>
      <c r="F30" s="14" t="s">
        <v>616</v>
      </c>
      <c r="G30" s="11">
        <v>43139</v>
      </c>
      <c r="H30" s="12">
        <v>44965</v>
      </c>
      <c r="I30" s="14" t="s">
        <v>76</v>
      </c>
      <c r="J30" s="4">
        <v>2104</v>
      </c>
      <c r="K30" s="16">
        <v>4744.47</v>
      </c>
      <c r="L30" s="17">
        <v>0.03</v>
      </c>
      <c r="M30" s="15" t="s">
        <v>77</v>
      </c>
      <c r="N30" s="19"/>
      <c r="O30" s="19"/>
      <c r="P30" s="19"/>
      <c r="Q30" s="39"/>
    </row>
    <row r="31" spans="5:17" ht="25.5">
      <c r="E31" s="4">
        <v>1811</v>
      </c>
      <c r="F31" s="14" t="s">
        <v>617</v>
      </c>
      <c r="G31" s="11">
        <v>43174</v>
      </c>
      <c r="H31" s="12">
        <v>44965</v>
      </c>
      <c r="I31" s="14" t="s">
        <v>78</v>
      </c>
      <c r="J31" s="4">
        <v>4657</v>
      </c>
      <c r="K31" s="16">
        <v>9658.46</v>
      </c>
      <c r="L31" s="17">
        <v>0.03</v>
      </c>
      <c r="M31" s="15" t="s">
        <v>49</v>
      </c>
      <c r="N31" s="19"/>
      <c r="O31" s="19"/>
      <c r="P31" s="19"/>
      <c r="Q31" s="39"/>
    </row>
    <row r="32" spans="5:17" ht="51">
      <c r="E32" s="4">
        <v>1811</v>
      </c>
      <c r="F32" s="14" t="s">
        <v>618</v>
      </c>
      <c r="G32" s="11">
        <v>43235</v>
      </c>
      <c r="H32" s="12">
        <v>45061</v>
      </c>
      <c r="I32" s="14" t="s">
        <v>80</v>
      </c>
      <c r="J32" s="4">
        <v>5900</v>
      </c>
      <c r="K32" s="16">
        <v>13848.04</v>
      </c>
      <c r="L32" s="17">
        <v>0.03</v>
      </c>
      <c r="M32" s="15" t="s">
        <v>81</v>
      </c>
      <c r="N32" s="19"/>
      <c r="O32" s="19"/>
      <c r="P32" s="19"/>
      <c r="Q32" s="39"/>
    </row>
    <row r="33" spans="5:17" ht="25.5">
      <c r="E33" s="4">
        <v>1811</v>
      </c>
      <c r="F33" s="14" t="s">
        <v>619</v>
      </c>
      <c r="G33" s="11">
        <v>43353</v>
      </c>
      <c r="H33" s="12">
        <v>45061</v>
      </c>
      <c r="I33" s="14" t="s">
        <v>83</v>
      </c>
      <c r="J33" s="4">
        <v>2000</v>
      </c>
      <c r="K33" s="16">
        <v>2732.13</v>
      </c>
      <c r="L33" s="17">
        <v>0.03</v>
      </c>
      <c r="M33" s="15" t="s">
        <v>79</v>
      </c>
      <c r="N33" s="19"/>
      <c r="O33" s="19"/>
      <c r="P33" s="19"/>
      <c r="Q33" s="39"/>
    </row>
    <row r="34" spans="5:17" ht="25.5">
      <c r="E34" s="4">
        <v>1811</v>
      </c>
      <c r="F34" s="14" t="s">
        <v>620</v>
      </c>
      <c r="G34" s="11" t="s">
        <v>84</v>
      </c>
      <c r="H34" s="12">
        <v>45061</v>
      </c>
      <c r="I34" s="14" t="s">
        <v>85</v>
      </c>
      <c r="J34" s="4">
        <v>500</v>
      </c>
      <c r="K34" s="16">
        <v>2305.25</v>
      </c>
      <c r="L34" s="17">
        <v>0.03</v>
      </c>
      <c r="M34" s="15" t="s">
        <v>46</v>
      </c>
      <c r="N34" s="19"/>
      <c r="O34" s="19"/>
      <c r="P34" s="19"/>
      <c r="Q34" s="39"/>
    </row>
    <row r="35" spans="5:17" ht="25.5">
      <c r="E35" s="4">
        <v>1811</v>
      </c>
      <c r="F35" s="14" t="s">
        <v>621</v>
      </c>
      <c r="G35" s="11">
        <v>43235</v>
      </c>
      <c r="H35" s="12">
        <v>47050</v>
      </c>
      <c r="I35" s="14" t="s">
        <v>86</v>
      </c>
      <c r="J35" s="4">
        <v>629</v>
      </c>
      <c r="K35" s="16">
        <v>861.44</v>
      </c>
      <c r="L35" s="17">
        <v>0.03</v>
      </c>
      <c r="M35" s="15" t="s">
        <v>87</v>
      </c>
      <c r="N35" s="19"/>
      <c r="O35" s="19"/>
      <c r="P35" s="19"/>
      <c r="Q35" s="39"/>
    </row>
    <row r="36" spans="5:17" ht="12.75">
      <c r="E36" s="4">
        <v>1811</v>
      </c>
      <c r="F36" s="14" t="s">
        <v>622</v>
      </c>
      <c r="G36" s="11">
        <v>43235</v>
      </c>
      <c r="H36" s="12">
        <v>45061</v>
      </c>
      <c r="I36" s="14" t="s">
        <v>88</v>
      </c>
      <c r="J36" s="4">
        <v>120</v>
      </c>
      <c r="K36" s="16">
        <v>630.99</v>
      </c>
      <c r="L36" s="17">
        <v>0.03</v>
      </c>
      <c r="M36" s="15" t="s">
        <v>40</v>
      </c>
      <c r="N36" s="19"/>
      <c r="O36" s="19"/>
      <c r="P36" s="19"/>
      <c r="Q36" s="39"/>
    </row>
    <row r="37" spans="5:17" ht="38.25">
      <c r="E37" s="4">
        <v>1811</v>
      </c>
      <c r="F37" s="14" t="s">
        <v>623</v>
      </c>
      <c r="G37" s="11">
        <v>43235</v>
      </c>
      <c r="H37" s="12">
        <v>44965</v>
      </c>
      <c r="I37" s="14" t="s">
        <v>89</v>
      </c>
      <c r="J37" s="4">
        <v>2</v>
      </c>
      <c r="K37" s="16">
        <v>5.35</v>
      </c>
      <c r="L37" s="17">
        <v>0.03</v>
      </c>
      <c r="M37" s="15" t="s">
        <v>79</v>
      </c>
      <c r="N37" s="19"/>
      <c r="O37" s="19"/>
      <c r="P37" s="19"/>
      <c r="Q37" s="19"/>
    </row>
    <row r="38" spans="5:17" ht="25.5">
      <c r="E38" s="4">
        <v>1811</v>
      </c>
      <c r="F38" s="14" t="s">
        <v>90</v>
      </c>
      <c r="G38" s="11">
        <v>43235</v>
      </c>
      <c r="H38" s="12">
        <v>44965</v>
      </c>
      <c r="I38" s="14" t="s">
        <v>91</v>
      </c>
      <c r="J38" s="4">
        <v>80</v>
      </c>
      <c r="K38" s="16">
        <v>141.93</v>
      </c>
      <c r="L38" s="17">
        <v>0.03</v>
      </c>
      <c r="M38" s="15" t="s">
        <v>92</v>
      </c>
      <c r="N38" s="19"/>
      <c r="O38" s="19"/>
      <c r="P38" s="19"/>
      <c r="Q38" s="39"/>
    </row>
    <row r="39" spans="5:17" ht="51">
      <c r="E39" s="4">
        <v>1811</v>
      </c>
      <c r="F39" s="14" t="s">
        <v>69</v>
      </c>
      <c r="G39" s="11">
        <v>43259</v>
      </c>
      <c r="H39" s="12">
        <v>59847</v>
      </c>
      <c r="I39" s="14" t="s">
        <v>93</v>
      </c>
      <c r="J39" s="4">
        <v>45383</v>
      </c>
      <c r="K39" s="16">
        <v>57863.33</v>
      </c>
      <c r="L39" s="17">
        <v>0.03</v>
      </c>
      <c r="M39" s="15" t="s">
        <v>71</v>
      </c>
      <c r="N39" s="19"/>
      <c r="O39" s="19"/>
      <c r="P39" s="19"/>
      <c r="Q39" s="19"/>
    </row>
    <row r="40" spans="5:17" ht="25.5">
      <c r="E40" s="4">
        <v>1811</v>
      </c>
      <c r="F40" s="14" t="s">
        <v>624</v>
      </c>
      <c r="G40" s="11">
        <v>43259</v>
      </c>
      <c r="H40" s="12">
        <v>45061</v>
      </c>
      <c r="I40" s="14" t="s">
        <v>94</v>
      </c>
      <c r="J40" s="4">
        <v>723</v>
      </c>
      <c r="K40" s="16">
        <v>3689.87</v>
      </c>
      <c r="L40" s="17">
        <v>0.03</v>
      </c>
      <c r="M40" s="15" t="s">
        <v>95</v>
      </c>
      <c r="N40" s="19"/>
      <c r="O40" s="19"/>
      <c r="P40" s="19"/>
      <c r="Q40" s="39"/>
    </row>
    <row r="41" spans="5:17" ht="25.5">
      <c r="E41" s="4">
        <v>1811</v>
      </c>
      <c r="F41" s="14" t="s">
        <v>626</v>
      </c>
      <c r="G41" s="11">
        <v>43291</v>
      </c>
      <c r="H41" s="12">
        <v>45117</v>
      </c>
      <c r="I41" s="14" t="s">
        <v>97</v>
      </c>
      <c r="J41" s="4">
        <v>15</v>
      </c>
      <c r="K41" s="16">
        <v>118.49</v>
      </c>
      <c r="L41" s="17">
        <v>0.03</v>
      </c>
      <c r="M41" s="15" t="s">
        <v>98</v>
      </c>
      <c r="N41" s="19"/>
      <c r="O41" s="19"/>
      <c r="P41" s="19"/>
      <c r="Q41" s="39"/>
    </row>
    <row r="42" spans="5:17" ht="12.75">
      <c r="E42" s="4">
        <v>1811</v>
      </c>
      <c r="F42" s="14" t="s">
        <v>625</v>
      </c>
      <c r="G42" s="11">
        <v>43291</v>
      </c>
      <c r="H42" s="12">
        <v>45117</v>
      </c>
      <c r="I42" s="14" t="s">
        <v>99</v>
      </c>
      <c r="J42" s="4">
        <v>16</v>
      </c>
      <c r="K42" s="16">
        <v>103.06</v>
      </c>
      <c r="L42" s="17">
        <v>0.03</v>
      </c>
      <c r="M42" s="15" t="s">
        <v>46</v>
      </c>
      <c r="N42" s="19"/>
      <c r="O42" s="19"/>
      <c r="P42" s="19"/>
      <c r="Q42" s="39"/>
    </row>
    <row r="43" spans="5:17" ht="12.75">
      <c r="E43" s="4">
        <v>1811</v>
      </c>
      <c r="F43" s="14" t="s">
        <v>625</v>
      </c>
      <c r="G43" s="11">
        <v>43291</v>
      </c>
      <c r="H43" s="12">
        <v>45117</v>
      </c>
      <c r="I43" s="14" t="s">
        <v>96</v>
      </c>
      <c r="J43" s="4">
        <v>16</v>
      </c>
      <c r="K43" s="16">
        <v>83.4</v>
      </c>
      <c r="L43" s="17">
        <v>0.03</v>
      </c>
      <c r="M43" s="15" t="s">
        <v>46</v>
      </c>
      <c r="N43" s="19"/>
      <c r="O43" s="19"/>
      <c r="P43" s="19"/>
      <c r="Q43" s="39"/>
    </row>
    <row r="44" spans="5:17" ht="12.75">
      <c r="E44" s="4">
        <v>1811</v>
      </c>
      <c r="F44" s="14" t="s">
        <v>627</v>
      </c>
      <c r="G44" s="11">
        <v>43291</v>
      </c>
      <c r="H44" s="12">
        <v>45117</v>
      </c>
      <c r="I44" s="14" t="s">
        <v>100</v>
      </c>
      <c r="J44" s="4">
        <v>26</v>
      </c>
      <c r="K44" s="16">
        <v>167.46</v>
      </c>
      <c r="L44" s="17">
        <v>0.03</v>
      </c>
      <c r="M44" s="15" t="s">
        <v>46</v>
      </c>
      <c r="N44" s="19"/>
      <c r="O44" s="19"/>
      <c r="P44" s="19"/>
      <c r="Q44" s="39"/>
    </row>
    <row r="45" spans="5:17" ht="63.75">
      <c r="E45" s="4">
        <v>1811</v>
      </c>
      <c r="F45" s="14" t="s">
        <v>628</v>
      </c>
      <c r="G45" s="11">
        <v>43403</v>
      </c>
      <c r="H45" s="12">
        <v>45117</v>
      </c>
      <c r="I45" s="14" t="s">
        <v>99</v>
      </c>
      <c r="J45" s="4">
        <v>10</v>
      </c>
      <c r="K45" s="16">
        <v>66.55</v>
      </c>
      <c r="L45" s="17">
        <v>0.03</v>
      </c>
      <c r="M45" s="15" t="s">
        <v>101</v>
      </c>
      <c r="N45" s="19"/>
      <c r="O45" s="19"/>
      <c r="P45" s="19"/>
      <c r="Q45" s="39"/>
    </row>
    <row r="46" spans="5:17" ht="25.5">
      <c r="E46" s="4">
        <v>1811</v>
      </c>
      <c r="F46" s="14" t="s">
        <v>629</v>
      </c>
      <c r="G46" s="11">
        <v>43291</v>
      </c>
      <c r="H46" s="12">
        <v>45117</v>
      </c>
      <c r="I46" s="14" t="s">
        <v>102</v>
      </c>
      <c r="J46" s="4">
        <v>155</v>
      </c>
      <c r="K46" s="16">
        <v>907.46</v>
      </c>
      <c r="L46" s="17">
        <v>0.03</v>
      </c>
      <c r="M46" s="15" t="s">
        <v>46</v>
      </c>
      <c r="N46" s="19"/>
      <c r="O46" s="19"/>
      <c r="P46" s="19"/>
      <c r="Q46" s="39"/>
    </row>
    <row r="47" spans="5:17" ht="12.75">
      <c r="E47" s="4">
        <v>1811</v>
      </c>
      <c r="F47" s="14" t="s">
        <v>630</v>
      </c>
      <c r="G47" s="11">
        <v>43291</v>
      </c>
      <c r="H47" s="12">
        <v>45117</v>
      </c>
      <c r="I47" s="14" t="s">
        <v>103</v>
      </c>
      <c r="J47" s="4">
        <v>105</v>
      </c>
      <c r="K47" s="16">
        <v>640.46</v>
      </c>
      <c r="L47" s="17">
        <v>0.03</v>
      </c>
      <c r="M47" s="15" t="s">
        <v>46</v>
      </c>
      <c r="N47" s="19"/>
      <c r="O47" s="19"/>
      <c r="P47" s="19"/>
      <c r="Q47" s="39"/>
    </row>
    <row r="48" spans="5:17" ht="51">
      <c r="E48" s="4">
        <v>1811</v>
      </c>
      <c r="F48" s="14" t="s">
        <v>631</v>
      </c>
      <c r="G48" s="11">
        <v>43291</v>
      </c>
      <c r="H48" s="12">
        <v>45117</v>
      </c>
      <c r="I48" s="14" t="s">
        <v>105</v>
      </c>
      <c r="J48" s="4">
        <v>18681</v>
      </c>
      <c r="K48" s="16">
        <v>45934.94</v>
      </c>
      <c r="L48" s="17">
        <v>0.03</v>
      </c>
      <c r="M48" s="15" t="s">
        <v>106</v>
      </c>
      <c r="N48" s="19"/>
      <c r="O48" s="19"/>
      <c r="P48" s="19"/>
      <c r="Q48" s="39"/>
    </row>
    <row r="49" spans="5:17" ht="25.5">
      <c r="E49" s="4">
        <v>1811</v>
      </c>
      <c r="F49" s="14" t="s">
        <v>632</v>
      </c>
      <c r="G49" s="11">
        <v>43291</v>
      </c>
      <c r="H49" s="12">
        <v>45117</v>
      </c>
      <c r="I49" s="14" t="s">
        <v>108</v>
      </c>
      <c r="J49" s="4">
        <v>22</v>
      </c>
      <c r="K49" s="16">
        <v>173.79</v>
      </c>
      <c r="L49" s="17">
        <v>0.03</v>
      </c>
      <c r="M49" s="15" t="s">
        <v>46</v>
      </c>
      <c r="N49" s="19"/>
      <c r="O49" s="19"/>
      <c r="P49" s="19"/>
      <c r="Q49" s="39"/>
    </row>
    <row r="50" spans="5:17" ht="25.5">
      <c r="E50" s="4">
        <v>1811</v>
      </c>
      <c r="F50" s="14" t="s">
        <v>109</v>
      </c>
      <c r="G50" s="11">
        <v>43291</v>
      </c>
      <c r="H50" s="12">
        <v>45117</v>
      </c>
      <c r="I50" s="14" t="s">
        <v>110</v>
      </c>
      <c r="J50" s="4">
        <v>29000</v>
      </c>
      <c r="K50" s="16">
        <v>47651.35</v>
      </c>
      <c r="L50" s="17">
        <v>0.03</v>
      </c>
      <c r="M50" s="15" t="s">
        <v>111</v>
      </c>
      <c r="N50" s="19"/>
      <c r="O50" s="19"/>
      <c r="P50" s="19"/>
      <c r="Q50" s="39"/>
    </row>
    <row r="51" spans="5:17" ht="25.5">
      <c r="E51" s="4">
        <v>1811</v>
      </c>
      <c r="F51" s="14" t="s">
        <v>633</v>
      </c>
      <c r="G51" s="11">
        <v>43348</v>
      </c>
      <c r="H51" s="12">
        <v>45117</v>
      </c>
      <c r="I51" s="14" t="s">
        <v>112</v>
      </c>
      <c r="J51" s="4">
        <v>11649</v>
      </c>
      <c r="K51" s="16">
        <v>16010.32</v>
      </c>
      <c r="L51" s="17">
        <v>0.03</v>
      </c>
      <c r="M51" s="15" t="s">
        <v>49</v>
      </c>
      <c r="N51" s="19"/>
      <c r="O51" s="19"/>
      <c r="P51" s="19"/>
      <c r="Q51" s="39"/>
    </row>
    <row r="52" spans="5:17" ht="25.5">
      <c r="E52" s="4">
        <v>1811</v>
      </c>
      <c r="F52" s="14" t="s">
        <v>634</v>
      </c>
      <c r="G52" s="11">
        <v>43340</v>
      </c>
      <c r="H52" s="12">
        <v>45166</v>
      </c>
      <c r="I52" s="14" t="s">
        <v>113</v>
      </c>
      <c r="J52" s="4">
        <v>120</v>
      </c>
      <c r="K52" s="16">
        <v>673.27</v>
      </c>
      <c r="L52" s="17">
        <v>0.03</v>
      </c>
      <c r="M52" s="15" t="s">
        <v>114</v>
      </c>
      <c r="N52" s="19"/>
      <c r="O52" s="19"/>
      <c r="P52" s="19"/>
      <c r="Q52" s="39"/>
    </row>
    <row r="53" spans="5:17" ht="25.5">
      <c r="E53" s="4">
        <v>1811</v>
      </c>
      <c r="F53" s="14" t="s">
        <v>688</v>
      </c>
      <c r="G53" s="11">
        <v>43377</v>
      </c>
      <c r="H53" s="12">
        <v>45166</v>
      </c>
      <c r="I53" s="14" t="s">
        <v>115</v>
      </c>
      <c r="J53" s="4">
        <v>28</v>
      </c>
      <c r="K53" s="16">
        <v>183.33</v>
      </c>
      <c r="L53" s="17">
        <v>0.03</v>
      </c>
      <c r="M53" s="15" t="s">
        <v>114</v>
      </c>
      <c r="N53" s="19"/>
      <c r="O53" s="19"/>
      <c r="P53" s="19"/>
      <c r="Q53" s="39"/>
    </row>
    <row r="54" spans="5:17" ht="38.25">
      <c r="E54" s="4">
        <v>1811</v>
      </c>
      <c r="F54" s="14" t="s">
        <v>67</v>
      </c>
      <c r="G54" s="11">
        <v>43377</v>
      </c>
      <c r="H54" s="12">
        <v>45166</v>
      </c>
      <c r="I54" s="14" t="s">
        <v>93</v>
      </c>
      <c r="J54" s="4">
        <v>761</v>
      </c>
      <c r="K54" s="16">
        <v>970.28</v>
      </c>
      <c r="L54" s="17">
        <v>0.03</v>
      </c>
      <c r="M54" s="15" t="s">
        <v>116</v>
      </c>
      <c r="N54" s="19"/>
      <c r="O54" s="19"/>
      <c r="P54" s="19"/>
      <c r="Q54" s="39"/>
    </row>
    <row r="55" spans="5:17" ht="12.75">
      <c r="E55" s="4">
        <v>1811</v>
      </c>
      <c r="F55" s="14" t="s">
        <v>635</v>
      </c>
      <c r="G55" s="11">
        <v>43377</v>
      </c>
      <c r="H55" s="12">
        <v>45166</v>
      </c>
      <c r="I55" s="14" t="s">
        <v>117</v>
      </c>
      <c r="J55" s="4">
        <v>43</v>
      </c>
      <c r="K55" s="16">
        <v>281.53</v>
      </c>
      <c r="L55" s="17">
        <v>0.03</v>
      </c>
      <c r="M55" s="15" t="s">
        <v>46</v>
      </c>
      <c r="N55" s="19"/>
      <c r="O55" s="19"/>
      <c r="P55" s="19"/>
      <c r="Q55" s="39"/>
    </row>
    <row r="56" spans="5:17" ht="25.5">
      <c r="E56" s="4">
        <v>1811</v>
      </c>
      <c r="F56" s="14" t="s">
        <v>636</v>
      </c>
      <c r="G56" s="11">
        <v>43403</v>
      </c>
      <c r="H56" s="12">
        <v>45229</v>
      </c>
      <c r="I56" s="14" t="s">
        <v>28</v>
      </c>
      <c r="J56" s="4">
        <v>240</v>
      </c>
      <c r="K56" s="16">
        <v>1261.98</v>
      </c>
      <c r="L56" s="17">
        <v>0.03</v>
      </c>
      <c r="M56" s="15" t="s">
        <v>46</v>
      </c>
      <c r="N56" s="19"/>
      <c r="O56" s="19"/>
      <c r="P56" s="19"/>
      <c r="Q56" s="39"/>
    </row>
    <row r="57" spans="5:17" ht="38.25">
      <c r="E57" s="4">
        <v>1811</v>
      </c>
      <c r="F57" s="14" t="s">
        <v>637</v>
      </c>
      <c r="G57" s="11">
        <v>43403</v>
      </c>
      <c r="H57" s="12">
        <v>45229</v>
      </c>
      <c r="I57" s="14" t="s">
        <v>118</v>
      </c>
      <c r="J57" s="4">
        <v>131</v>
      </c>
      <c r="K57" s="16">
        <v>924.11</v>
      </c>
      <c r="L57" s="17">
        <v>0.03</v>
      </c>
      <c r="M57" s="15" t="s">
        <v>119</v>
      </c>
      <c r="N57" s="19"/>
      <c r="O57" s="19"/>
      <c r="P57" s="19"/>
      <c r="Q57" s="39"/>
    </row>
    <row r="58" spans="5:17" ht="51">
      <c r="E58" s="4">
        <v>1811</v>
      </c>
      <c r="F58" s="14" t="s">
        <v>638</v>
      </c>
      <c r="G58" s="11">
        <v>43403</v>
      </c>
      <c r="H58" s="12">
        <v>45229</v>
      </c>
      <c r="I58" s="14" t="s">
        <v>120</v>
      </c>
      <c r="J58" s="4">
        <v>201</v>
      </c>
      <c r="K58" s="16">
        <v>476.44</v>
      </c>
      <c r="L58" s="17">
        <v>0.03</v>
      </c>
      <c r="M58" s="15" t="s">
        <v>106</v>
      </c>
      <c r="N58" s="19"/>
      <c r="O58" s="19"/>
      <c r="P58" s="19"/>
      <c r="Q58" s="39"/>
    </row>
    <row r="59" spans="5:17" ht="12.75">
      <c r="E59" s="4">
        <v>1811</v>
      </c>
      <c r="F59" s="14" t="s">
        <v>639</v>
      </c>
      <c r="G59" s="11">
        <v>43403</v>
      </c>
      <c r="H59" s="12">
        <v>45229</v>
      </c>
      <c r="I59" s="14" t="s">
        <v>121</v>
      </c>
      <c r="J59" s="4">
        <v>200</v>
      </c>
      <c r="K59" s="16">
        <v>1051.66</v>
      </c>
      <c r="L59" s="17">
        <v>0.03</v>
      </c>
      <c r="M59" s="15" t="s">
        <v>46</v>
      </c>
      <c r="N59" s="19"/>
      <c r="O59" s="19"/>
      <c r="P59" s="19"/>
      <c r="Q59" s="22"/>
    </row>
    <row r="60" spans="5:17" ht="51">
      <c r="E60" s="4">
        <v>1811</v>
      </c>
      <c r="F60" s="14" t="s">
        <v>640</v>
      </c>
      <c r="G60" s="11">
        <v>43403</v>
      </c>
      <c r="H60" s="12">
        <v>45229</v>
      </c>
      <c r="I60" s="14" t="s">
        <v>122</v>
      </c>
      <c r="J60" s="4">
        <v>107</v>
      </c>
      <c r="K60" s="16">
        <v>579.46</v>
      </c>
      <c r="L60" s="17">
        <v>0.03</v>
      </c>
      <c r="M60" s="15" t="s">
        <v>46</v>
      </c>
      <c r="N60" s="19"/>
      <c r="O60" s="19"/>
      <c r="P60" s="19"/>
      <c r="Q60" s="39"/>
    </row>
    <row r="61" spans="5:17" ht="25.5">
      <c r="E61" s="4">
        <v>1811</v>
      </c>
      <c r="F61" s="14" t="s">
        <v>641</v>
      </c>
      <c r="G61" s="11">
        <v>43403</v>
      </c>
      <c r="H61" s="12">
        <v>45229</v>
      </c>
      <c r="I61" s="14" t="s">
        <v>123</v>
      </c>
      <c r="J61" s="4">
        <v>1288</v>
      </c>
      <c r="K61" s="16">
        <v>3527.34</v>
      </c>
      <c r="L61" s="17">
        <v>0.03</v>
      </c>
      <c r="M61" s="15" t="s">
        <v>82</v>
      </c>
      <c r="N61" s="19"/>
      <c r="O61" s="19"/>
      <c r="P61" s="19"/>
      <c r="Q61" s="39"/>
    </row>
    <row r="62" spans="5:17" ht="38.25">
      <c r="E62" s="4">
        <v>1811</v>
      </c>
      <c r="F62" s="14" t="s">
        <v>69</v>
      </c>
      <c r="G62" s="11">
        <v>43403</v>
      </c>
      <c r="H62" s="12">
        <v>45229</v>
      </c>
      <c r="I62" s="14" t="s">
        <v>124</v>
      </c>
      <c r="J62" s="4">
        <v>78</v>
      </c>
      <c r="K62" s="16">
        <v>53.08</v>
      </c>
      <c r="L62" s="17">
        <v>0.03</v>
      </c>
      <c r="M62" s="15" t="s">
        <v>116</v>
      </c>
      <c r="N62" s="19"/>
      <c r="O62" s="19"/>
      <c r="P62" s="19"/>
      <c r="Q62" s="39"/>
    </row>
    <row r="63" spans="5:17" ht="38.25">
      <c r="E63" s="4">
        <v>1811</v>
      </c>
      <c r="F63" s="14" t="s">
        <v>69</v>
      </c>
      <c r="G63" s="11">
        <v>43403</v>
      </c>
      <c r="H63" s="12">
        <v>45229</v>
      </c>
      <c r="I63" s="14" t="s">
        <v>124</v>
      </c>
      <c r="J63" s="4">
        <v>132</v>
      </c>
      <c r="K63" s="16">
        <v>73.49</v>
      </c>
      <c r="L63" s="17">
        <v>0.03</v>
      </c>
      <c r="M63" s="15" t="s">
        <v>116</v>
      </c>
      <c r="N63" s="19"/>
      <c r="O63" s="19"/>
      <c r="P63" s="19"/>
      <c r="Q63" s="39"/>
    </row>
    <row r="64" spans="5:17" ht="38.25">
      <c r="E64" s="4">
        <v>1811</v>
      </c>
      <c r="F64" s="14" t="s">
        <v>69</v>
      </c>
      <c r="G64" s="11">
        <v>43403</v>
      </c>
      <c r="H64" s="12">
        <v>45229</v>
      </c>
      <c r="I64" s="14" t="s">
        <v>124</v>
      </c>
      <c r="J64" s="4">
        <v>23</v>
      </c>
      <c r="K64" s="16">
        <v>12.2</v>
      </c>
      <c r="L64" s="17">
        <v>0.03</v>
      </c>
      <c r="M64" s="15" t="s">
        <v>116</v>
      </c>
      <c r="N64" s="19"/>
      <c r="O64" s="19"/>
      <c r="P64" s="19"/>
      <c r="Q64" s="39"/>
    </row>
    <row r="65" spans="5:17" ht="12.75">
      <c r="E65" s="4">
        <v>1811</v>
      </c>
      <c r="F65" s="14" t="s">
        <v>642</v>
      </c>
      <c r="G65" s="11">
        <v>43403</v>
      </c>
      <c r="H65" s="12">
        <v>45229</v>
      </c>
      <c r="I65" s="14" t="s">
        <v>125</v>
      </c>
      <c r="J65" s="4">
        <v>78</v>
      </c>
      <c r="K65" s="16">
        <v>550.23</v>
      </c>
      <c r="L65" s="17">
        <v>0.03</v>
      </c>
      <c r="M65" s="15" t="s">
        <v>46</v>
      </c>
      <c r="N65" s="19"/>
      <c r="O65" s="19"/>
      <c r="P65" s="19"/>
      <c r="Q65" s="39"/>
    </row>
    <row r="66" spans="5:17" ht="38.25">
      <c r="E66" s="4">
        <v>1811</v>
      </c>
      <c r="F66" s="14" t="s">
        <v>643</v>
      </c>
      <c r="G66" s="11">
        <v>43403</v>
      </c>
      <c r="H66" s="12">
        <v>45229</v>
      </c>
      <c r="I66" s="14" t="s">
        <v>126</v>
      </c>
      <c r="J66" s="4">
        <v>2600</v>
      </c>
      <c r="K66" s="16">
        <v>30305.11</v>
      </c>
      <c r="L66" s="17">
        <v>0.07</v>
      </c>
      <c r="M66" s="15" t="s">
        <v>127</v>
      </c>
      <c r="N66" s="19"/>
      <c r="O66" s="19"/>
      <c r="P66" s="19"/>
      <c r="Q66" s="39"/>
    </row>
    <row r="67" spans="5:17" ht="25.5">
      <c r="E67" s="4">
        <v>1811</v>
      </c>
      <c r="F67" s="14" t="s">
        <v>128</v>
      </c>
      <c r="G67" s="11">
        <v>43403</v>
      </c>
      <c r="H67" s="12">
        <v>45229</v>
      </c>
      <c r="I67" s="14" t="s">
        <v>129</v>
      </c>
      <c r="J67" s="4">
        <v>290</v>
      </c>
      <c r="K67" s="16">
        <v>3.62</v>
      </c>
      <c r="L67" s="17">
        <v>0.03</v>
      </c>
      <c r="M67" s="15" t="s">
        <v>130</v>
      </c>
      <c r="N67" s="19"/>
      <c r="O67" s="19"/>
      <c r="P67" s="19"/>
      <c r="Q67" s="39"/>
    </row>
    <row r="68" spans="5:17" ht="51">
      <c r="E68" s="4">
        <v>1811</v>
      </c>
      <c r="F68" s="14" t="s">
        <v>644</v>
      </c>
      <c r="G68" s="11">
        <v>43403</v>
      </c>
      <c r="H68" s="12">
        <v>45229</v>
      </c>
      <c r="I68" s="14" t="s">
        <v>131</v>
      </c>
      <c r="J68" s="4">
        <v>1600</v>
      </c>
      <c r="K68" s="16">
        <v>4630.65</v>
      </c>
      <c r="L68" s="17">
        <v>0.03</v>
      </c>
      <c r="M68" s="15" t="s">
        <v>106</v>
      </c>
      <c r="N68" s="19"/>
      <c r="O68" s="19"/>
      <c r="P68" s="19"/>
      <c r="Q68" s="39"/>
    </row>
    <row r="69" spans="5:17" ht="25.5">
      <c r="E69" s="4">
        <v>1811</v>
      </c>
      <c r="F69" s="14" t="s">
        <v>645</v>
      </c>
      <c r="G69" s="11">
        <v>43403</v>
      </c>
      <c r="H69" s="12">
        <v>45229</v>
      </c>
      <c r="I69" s="14" t="s">
        <v>66</v>
      </c>
      <c r="J69" s="4">
        <v>67</v>
      </c>
      <c r="K69" s="16">
        <v>517.3</v>
      </c>
      <c r="L69" s="17">
        <v>0.03</v>
      </c>
      <c r="M69" s="15" t="s">
        <v>132</v>
      </c>
      <c r="N69" s="19"/>
      <c r="O69" s="19"/>
      <c r="P69" s="19"/>
      <c r="Q69" s="39"/>
    </row>
    <row r="70" spans="5:17" ht="51">
      <c r="E70" s="4">
        <v>1811</v>
      </c>
      <c r="F70" s="14" t="s">
        <v>646</v>
      </c>
      <c r="G70" s="11">
        <v>43403</v>
      </c>
      <c r="H70" s="12">
        <v>45229</v>
      </c>
      <c r="I70" s="14" t="s">
        <v>475</v>
      </c>
      <c r="J70" s="4">
        <v>12617</v>
      </c>
      <c r="K70" s="16">
        <v>38113.34</v>
      </c>
      <c r="L70" s="17">
        <v>0.03</v>
      </c>
      <c r="M70" s="15" t="s">
        <v>106</v>
      </c>
      <c r="N70" s="19"/>
      <c r="O70" s="40"/>
      <c r="P70" s="40"/>
      <c r="Q70" s="39"/>
    </row>
    <row r="71" spans="5:17" ht="51">
      <c r="E71" s="4">
        <v>1811</v>
      </c>
      <c r="F71" s="14" t="s">
        <v>647</v>
      </c>
      <c r="G71" s="11">
        <v>43440</v>
      </c>
      <c r="H71" s="12">
        <v>45229</v>
      </c>
      <c r="I71" s="14" t="s">
        <v>73</v>
      </c>
      <c r="J71" s="4">
        <v>515</v>
      </c>
      <c r="K71" s="16">
        <v>1628.76</v>
      </c>
      <c r="L71" s="17">
        <v>0.03</v>
      </c>
      <c r="M71" s="15" t="s">
        <v>106</v>
      </c>
      <c r="N71" s="19"/>
      <c r="O71" s="19"/>
      <c r="P71" s="19"/>
      <c r="Q71" s="39"/>
    </row>
    <row r="72" spans="5:17" ht="12.75">
      <c r="E72" s="4">
        <v>1811</v>
      </c>
      <c r="F72" s="14" t="s">
        <v>648</v>
      </c>
      <c r="G72" s="11">
        <v>43454</v>
      </c>
      <c r="H72" s="12">
        <v>45229</v>
      </c>
      <c r="I72" s="14" t="s">
        <v>135</v>
      </c>
      <c r="J72" s="4">
        <v>292</v>
      </c>
      <c r="K72" s="16">
        <v>1638.29</v>
      </c>
      <c r="L72" s="17">
        <v>0.03</v>
      </c>
      <c r="M72" s="15" t="s">
        <v>46</v>
      </c>
      <c r="N72" s="19"/>
      <c r="O72" s="19"/>
      <c r="P72" s="19"/>
      <c r="Q72" s="39"/>
    </row>
    <row r="73" spans="5:17" ht="12.75">
      <c r="E73" s="4">
        <v>1811</v>
      </c>
      <c r="F73" s="14" t="s">
        <v>649</v>
      </c>
      <c r="G73" s="11">
        <v>43480</v>
      </c>
      <c r="H73" s="12">
        <v>45117</v>
      </c>
      <c r="I73" s="14" t="s">
        <v>136</v>
      </c>
      <c r="J73" s="4">
        <v>9778</v>
      </c>
      <c r="K73" s="16">
        <v>41445.59</v>
      </c>
      <c r="L73" s="41">
        <v>0.03</v>
      </c>
      <c r="M73" s="15" t="s">
        <v>46</v>
      </c>
      <c r="N73" s="19"/>
      <c r="O73" s="19"/>
      <c r="P73" s="19"/>
      <c r="Q73" s="22"/>
    </row>
    <row r="74" spans="5:17" ht="12.75">
      <c r="E74" s="4">
        <v>1811</v>
      </c>
      <c r="F74" s="14" t="s">
        <v>650</v>
      </c>
      <c r="G74" s="11">
        <v>44106</v>
      </c>
      <c r="H74" s="12">
        <v>45273</v>
      </c>
      <c r="I74" s="14" t="s">
        <v>137</v>
      </c>
      <c r="J74" s="4">
        <v>980</v>
      </c>
      <c r="K74" s="16">
        <v>4973.97</v>
      </c>
      <c r="L74" s="17">
        <v>0.03</v>
      </c>
      <c r="M74" s="15" t="s">
        <v>138</v>
      </c>
      <c r="N74" s="19"/>
      <c r="O74" s="19"/>
      <c r="P74" s="19"/>
      <c r="Q74" s="39"/>
    </row>
    <row r="75" spans="5:17" ht="25.5">
      <c r="E75" s="4">
        <v>1811</v>
      </c>
      <c r="F75" s="14" t="s">
        <v>651</v>
      </c>
      <c r="G75" s="11">
        <v>43476</v>
      </c>
      <c r="H75" s="12">
        <v>45273</v>
      </c>
      <c r="I75" s="14" t="s">
        <v>139</v>
      </c>
      <c r="J75" s="4">
        <v>49</v>
      </c>
      <c r="K75" s="16">
        <v>286.88</v>
      </c>
      <c r="L75" s="17">
        <v>0.03</v>
      </c>
      <c r="M75" s="15" t="s">
        <v>140</v>
      </c>
      <c r="N75" s="19"/>
      <c r="O75" s="19"/>
      <c r="P75" s="19"/>
      <c r="Q75" s="39"/>
    </row>
    <row r="76" spans="5:17" ht="51">
      <c r="E76" s="4">
        <v>1811</v>
      </c>
      <c r="F76" s="14" t="s">
        <v>652</v>
      </c>
      <c r="G76" s="11">
        <v>43476</v>
      </c>
      <c r="H76" s="12">
        <v>45273</v>
      </c>
      <c r="I76" s="14" t="s">
        <v>141</v>
      </c>
      <c r="J76" s="4">
        <v>8339</v>
      </c>
      <c r="K76" s="16">
        <v>17137.51</v>
      </c>
      <c r="L76" s="17">
        <v>0.03</v>
      </c>
      <c r="M76" s="15" t="s">
        <v>106</v>
      </c>
      <c r="N76" s="19"/>
      <c r="O76" s="19"/>
      <c r="P76" s="19"/>
      <c r="Q76" s="39"/>
    </row>
    <row r="77" spans="5:17" ht="12.75">
      <c r="E77" s="4">
        <v>1811</v>
      </c>
      <c r="F77" s="14" t="s">
        <v>653</v>
      </c>
      <c r="G77" s="11">
        <v>43476</v>
      </c>
      <c r="H77" s="12">
        <v>45273</v>
      </c>
      <c r="I77" s="14" t="s">
        <v>142</v>
      </c>
      <c r="J77" s="4">
        <v>175</v>
      </c>
      <c r="K77" s="16">
        <v>1014.31</v>
      </c>
      <c r="L77" s="17">
        <v>0.03</v>
      </c>
      <c r="M77" s="15" t="s">
        <v>46</v>
      </c>
      <c r="N77" s="19"/>
      <c r="O77" s="19"/>
      <c r="P77" s="19"/>
      <c r="Q77" s="39"/>
    </row>
    <row r="78" spans="5:17" ht="25.5">
      <c r="E78" s="4">
        <v>1811</v>
      </c>
      <c r="F78" s="14" t="s">
        <v>654</v>
      </c>
      <c r="G78" s="11">
        <v>43476</v>
      </c>
      <c r="H78" s="12">
        <v>45273</v>
      </c>
      <c r="I78" s="14" t="s">
        <v>143</v>
      </c>
      <c r="J78" s="4">
        <v>332</v>
      </c>
      <c r="K78" s="16">
        <v>421.97</v>
      </c>
      <c r="L78" s="17">
        <v>0.03</v>
      </c>
      <c r="M78" s="15" t="s">
        <v>144</v>
      </c>
      <c r="N78" s="19"/>
      <c r="O78" s="19"/>
      <c r="P78" s="19"/>
      <c r="Q78" s="39"/>
    </row>
    <row r="79" spans="5:17" ht="25.5">
      <c r="E79" s="4">
        <v>1811</v>
      </c>
      <c r="F79" s="14" t="s">
        <v>655</v>
      </c>
      <c r="G79" s="11">
        <v>43476</v>
      </c>
      <c r="H79" s="12">
        <v>45273</v>
      </c>
      <c r="I79" s="14" t="s">
        <v>145</v>
      </c>
      <c r="J79" s="4">
        <v>8374</v>
      </c>
      <c r="K79" s="16">
        <v>11509.18</v>
      </c>
      <c r="L79" s="17">
        <v>0.03</v>
      </c>
      <c r="M79" s="15" t="s">
        <v>49</v>
      </c>
      <c r="N79" s="19"/>
      <c r="O79" s="19"/>
      <c r="P79" s="19"/>
      <c r="Q79" s="39"/>
    </row>
    <row r="80" spans="5:17" ht="25.5">
      <c r="E80" s="4">
        <v>1811</v>
      </c>
      <c r="F80" s="14" t="s">
        <v>656</v>
      </c>
      <c r="G80" s="11">
        <v>43476</v>
      </c>
      <c r="H80" s="12">
        <v>45273</v>
      </c>
      <c r="I80" s="14" t="s">
        <v>146</v>
      </c>
      <c r="J80" s="4">
        <v>36</v>
      </c>
      <c r="K80" s="16">
        <v>238.01</v>
      </c>
      <c r="L80" s="17">
        <v>0.03</v>
      </c>
      <c r="M80" s="15" t="s">
        <v>147</v>
      </c>
      <c r="N80" s="19"/>
      <c r="O80" s="19"/>
      <c r="P80" s="19"/>
      <c r="Q80" s="39"/>
    </row>
    <row r="81" spans="5:17" ht="25.5">
      <c r="E81" s="4">
        <v>1811</v>
      </c>
      <c r="F81" s="14" t="s">
        <v>657</v>
      </c>
      <c r="G81" s="11">
        <v>43476</v>
      </c>
      <c r="H81" s="12">
        <v>45273</v>
      </c>
      <c r="I81" s="14" t="s">
        <v>148</v>
      </c>
      <c r="J81" s="4">
        <v>360</v>
      </c>
      <c r="K81" s="16">
        <v>1666.95</v>
      </c>
      <c r="L81" s="17">
        <v>0.03</v>
      </c>
      <c r="M81" s="15" t="s">
        <v>149</v>
      </c>
      <c r="N81" s="19"/>
      <c r="O81" s="19"/>
      <c r="P81" s="19"/>
      <c r="Q81" s="39"/>
    </row>
    <row r="82" spans="5:17" ht="38.25">
      <c r="E82" s="4">
        <v>1811</v>
      </c>
      <c r="F82" s="14" t="s">
        <v>658</v>
      </c>
      <c r="G82" s="11">
        <v>43476</v>
      </c>
      <c r="H82" s="12">
        <v>45273</v>
      </c>
      <c r="I82" s="14" t="s">
        <v>107</v>
      </c>
      <c r="J82" s="4">
        <v>33</v>
      </c>
      <c r="K82" s="16">
        <v>191.27</v>
      </c>
      <c r="L82" s="17">
        <v>0.03</v>
      </c>
      <c r="M82" s="15" t="s">
        <v>150</v>
      </c>
      <c r="N82" s="19"/>
      <c r="O82" s="19"/>
      <c r="P82" s="19"/>
      <c r="Q82" s="39"/>
    </row>
    <row r="83" spans="5:17" ht="38.25">
      <c r="E83" s="4">
        <v>1811</v>
      </c>
      <c r="F83" s="14" t="s">
        <v>659</v>
      </c>
      <c r="G83" s="11">
        <v>43476</v>
      </c>
      <c r="H83" s="12">
        <v>45273</v>
      </c>
      <c r="I83" s="14" t="s">
        <v>151</v>
      </c>
      <c r="J83" s="4">
        <v>35</v>
      </c>
      <c r="K83" s="16">
        <v>204.91</v>
      </c>
      <c r="L83" s="17">
        <v>0.03</v>
      </c>
      <c r="M83" s="15" t="s">
        <v>46</v>
      </c>
      <c r="N83" s="22"/>
      <c r="O83" s="22"/>
      <c r="P83" s="22"/>
      <c r="Q83" s="39"/>
    </row>
    <row r="84" spans="5:17" ht="25.5">
      <c r="E84" s="4">
        <v>1811</v>
      </c>
      <c r="F84" s="14" t="s">
        <v>660</v>
      </c>
      <c r="G84" s="11">
        <v>43476</v>
      </c>
      <c r="H84" s="12">
        <v>45273</v>
      </c>
      <c r="I84" s="14" t="s">
        <v>152</v>
      </c>
      <c r="J84" s="4">
        <v>2024</v>
      </c>
      <c r="K84" s="16">
        <v>3115.12</v>
      </c>
      <c r="L84" s="17">
        <v>0.03</v>
      </c>
      <c r="M84" s="15" t="s">
        <v>82</v>
      </c>
      <c r="N84" s="22"/>
      <c r="O84" s="22"/>
      <c r="P84" s="22"/>
      <c r="Q84" s="39"/>
    </row>
    <row r="85" spans="5:17" ht="12.75">
      <c r="E85" s="4">
        <v>1811</v>
      </c>
      <c r="F85" s="14" t="s">
        <v>661</v>
      </c>
      <c r="G85" s="11">
        <v>43476</v>
      </c>
      <c r="H85" s="12">
        <v>45273</v>
      </c>
      <c r="I85" s="14" t="s">
        <v>153</v>
      </c>
      <c r="J85" s="4">
        <v>2600</v>
      </c>
      <c r="K85" s="16">
        <v>12518.51</v>
      </c>
      <c r="L85" s="17">
        <v>0.03</v>
      </c>
      <c r="M85" s="15" t="s">
        <v>138</v>
      </c>
      <c r="N85" s="22"/>
      <c r="O85" s="22"/>
      <c r="P85" s="22"/>
      <c r="Q85" s="39"/>
    </row>
    <row r="86" spans="5:17" ht="12.75">
      <c r="E86" s="4">
        <v>1811</v>
      </c>
      <c r="F86" s="14" t="s">
        <v>662</v>
      </c>
      <c r="G86" s="43">
        <v>43483</v>
      </c>
      <c r="H86" s="12">
        <v>45309</v>
      </c>
      <c r="I86" s="14" t="s">
        <v>154</v>
      </c>
      <c r="J86" s="4">
        <v>65</v>
      </c>
      <c r="K86" s="5">
        <v>470.92</v>
      </c>
      <c r="L86" s="8">
        <v>0.03</v>
      </c>
      <c r="M86" s="15" t="s">
        <v>138</v>
      </c>
      <c r="N86" s="22"/>
      <c r="O86" s="22"/>
      <c r="P86" s="22"/>
      <c r="Q86" s="39"/>
    </row>
    <row r="87" spans="5:17" ht="25.5">
      <c r="E87" s="4">
        <v>1811</v>
      </c>
      <c r="F87" s="14" t="s">
        <v>663</v>
      </c>
      <c r="G87" s="43">
        <v>43483</v>
      </c>
      <c r="H87" s="12">
        <v>45309</v>
      </c>
      <c r="I87" s="14" t="s">
        <v>136</v>
      </c>
      <c r="J87" s="4">
        <v>1359</v>
      </c>
      <c r="K87" s="5">
        <v>5760.34</v>
      </c>
      <c r="L87" s="8">
        <v>0.03</v>
      </c>
      <c r="M87" s="15" t="s">
        <v>155</v>
      </c>
      <c r="N87" s="22"/>
      <c r="O87" s="22"/>
      <c r="P87" s="22"/>
      <c r="Q87" s="39"/>
    </row>
    <row r="88" spans="5:17" ht="63.75">
      <c r="E88" s="4">
        <v>1811</v>
      </c>
      <c r="F88" s="14" t="s">
        <v>664</v>
      </c>
      <c r="G88" s="43">
        <v>43483</v>
      </c>
      <c r="H88" s="12">
        <v>45309</v>
      </c>
      <c r="I88" s="14" t="s">
        <v>156</v>
      </c>
      <c r="J88" s="4">
        <v>1050</v>
      </c>
      <c r="K88" s="5">
        <v>2655.66</v>
      </c>
      <c r="L88" s="8">
        <v>0.03</v>
      </c>
      <c r="M88" s="15" t="s">
        <v>157</v>
      </c>
      <c r="N88" s="22"/>
      <c r="O88" s="22"/>
      <c r="P88" s="22"/>
      <c r="Q88" s="39"/>
    </row>
    <row r="89" spans="5:17" ht="25.5">
      <c r="E89" s="4">
        <v>1811</v>
      </c>
      <c r="F89" s="14" t="s">
        <v>665</v>
      </c>
      <c r="G89" s="43">
        <v>43483</v>
      </c>
      <c r="H89" s="12">
        <v>45309</v>
      </c>
      <c r="I89" s="14" t="s">
        <v>158</v>
      </c>
      <c r="J89" s="4">
        <v>33</v>
      </c>
      <c r="K89" s="5">
        <v>173.88</v>
      </c>
      <c r="L89" s="8">
        <v>0.03</v>
      </c>
      <c r="M89" s="15" t="s">
        <v>46</v>
      </c>
      <c r="N89" s="19"/>
      <c r="O89" s="19"/>
      <c r="P89" s="19"/>
      <c r="Q89" s="39"/>
    </row>
    <row r="90" spans="5:17" ht="38.25">
      <c r="E90" s="4">
        <v>1811</v>
      </c>
      <c r="F90" s="14" t="s">
        <v>666</v>
      </c>
      <c r="G90" s="43">
        <v>43483</v>
      </c>
      <c r="H90" s="12">
        <v>45309</v>
      </c>
      <c r="I90" s="14" t="s">
        <v>159</v>
      </c>
      <c r="J90" s="4">
        <v>15</v>
      </c>
      <c r="K90" s="5">
        <v>99.17</v>
      </c>
      <c r="L90" s="8">
        <v>0.03</v>
      </c>
      <c r="M90" s="15" t="s">
        <v>160</v>
      </c>
      <c r="N90" s="19"/>
      <c r="O90" s="19"/>
      <c r="P90" s="19"/>
      <c r="Q90" s="39"/>
    </row>
    <row r="91" spans="5:17" ht="12.75">
      <c r="E91" s="4">
        <v>1811</v>
      </c>
      <c r="F91" s="14" t="s">
        <v>667</v>
      </c>
      <c r="G91" s="11">
        <v>43483</v>
      </c>
      <c r="H91" s="12">
        <v>45309</v>
      </c>
      <c r="I91" s="14" t="s">
        <v>161</v>
      </c>
      <c r="J91" s="4">
        <v>50</v>
      </c>
      <c r="K91" s="5">
        <v>220.17</v>
      </c>
      <c r="L91" s="8">
        <v>0.03</v>
      </c>
      <c r="M91" s="15" t="s">
        <v>162</v>
      </c>
      <c r="N91" s="19"/>
      <c r="O91" s="19"/>
      <c r="P91" s="19"/>
      <c r="Q91" s="39"/>
    </row>
    <row r="92" spans="5:17" ht="38.25">
      <c r="E92" s="4">
        <v>1811</v>
      </c>
      <c r="F92" s="14" t="s">
        <v>668</v>
      </c>
      <c r="G92" s="11">
        <v>43483</v>
      </c>
      <c r="H92" s="12">
        <v>45309</v>
      </c>
      <c r="I92" s="14" t="s">
        <v>163</v>
      </c>
      <c r="J92" s="9">
        <v>21</v>
      </c>
      <c r="K92" s="16">
        <v>128.1</v>
      </c>
      <c r="L92" s="17">
        <v>0.03</v>
      </c>
      <c r="M92" s="15" t="s">
        <v>164</v>
      </c>
      <c r="N92" s="19"/>
      <c r="O92" s="19"/>
      <c r="P92" s="19"/>
      <c r="Q92" s="39"/>
    </row>
    <row r="93" spans="5:17" ht="12.75">
      <c r="E93" s="4">
        <v>1811</v>
      </c>
      <c r="F93" s="14" t="s">
        <v>669</v>
      </c>
      <c r="G93" s="11">
        <v>43516</v>
      </c>
      <c r="H93" s="12">
        <v>45309</v>
      </c>
      <c r="I93" s="14" t="s">
        <v>165</v>
      </c>
      <c r="J93" s="4">
        <v>4000</v>
      </c>
      <c r="K93" s="16">
        <v>19899.55</v>
      </c>
      <c r="L93" s="17">
        <v>0.03</v>
      </c>
      <c r="M93" s="15" t="s">
        <v>166</v>
      </c>
      <c r="N93" s="19"/>
      <c r="O93" s="19"/>
      <c r="P93" s="19"/>
      <c r="Q93" s="39"/>
    </row>
    <row r="94" spans="5:17" ht="25.5">
      <c r="E94" s="4">
        <v>1811</v>
      </c>
      <c r="F94" s="14" t="s">
        <v>634</v>
      </c>
      <c r="G94" s="11">
        <v>43466</v>
      </c>
      <c r="H94" s="12">
        <v>45229</v>
      </c>
      <c r="I94" s="14" t="s">
        <v>167</v>
      </c>
      <c r="J94" s="4">
        <v>155</v>
      </c>
      <c r="K94" s="16">
        <v>869.64</v>
      </c>
      <c r="L94" s="17">
        <v>0.03</v>
      </c>
      <c r="M94" s="15" t="s">
        <v>46</v>
      </c>
      <c r="N94" s="19"/>
      <c r="O94" s="19"/>
      <c r="P94" s="19"/>
      <c r="Q94" s="39"/>
    </row>
    <row r="95" spans="5:17" ht="25.5">
      <c r="E95" s="4">
        <v>1811</v>
      </c>
      <c r="F95" s="14" t="s">
        <v>670</v>
      </c>
      <c r="G95" s="11">
        <v>43550</v>
      </c>
      <c r="H95" s="12">
        <v>45350</v>
      </c>
      <c r="I95" s="14" t="s">
        <v>168</v>
      </c>
      <c r="J95" s="4">
        <v>115</v>
      </c>
      <c r="K95" s="16">
        <v>1039.71</v>
      </c>
      <c r="L95" s="17">
        <v>0.03</v>
      </c>
      <c r="M95" s="15" t="s">
        <v>46</v>
      </c>
      <c r="N95" s="19"/>
      <c r="O95" s="19"/>
      <c r="P95" s="19"/>
      <c r="Q95" s="39"/>
    </row>
    <row r="96" spans="5:17" ht="25.5">
      <c r="E96" s="4">
        <v>1811</v>
      </c>
      <c r="F96" s="14" t="s">
        <v>671</v>
      </c>
      <c r="G96" s="11">
        <v>43550</v>
      </c>
      <c r="H96" s="12">
        <v>45350</v>
      </c>
      <c r="I96" s="14" t="s">
        <v>169</v>
      </c>
      <c r="J96" s="4">
        <v>1158</v>
      </c>
      <c r="K96" s="16">
        <v>6271.18</v>
      </c>
      <c r="L96" s="17">
        <v>0.03</v>
      </c>
      <c r="M96" s="15" t="s">
        <v>170</v>
      </c>
      <c r="N96" s="19"/>
      <c r="O96" s="19"/>
      <c r="P96" s="19"/>
      <c r="Q96" s="39"/>
    </row>
    <row r="97" spans="5:17" ht="38.25">
      <c r="E97" s="4">
        <v>1811</v>
      </c>
      <c r="F97" s="14" t="s">
        <v>672</v>
      </c>
      <c r="G97" s="11">
        <v>43550</v>
      </c>
      <c r="H97" s="12">
        <v>45350</v>
      </c>
      <c r="I97" s="14" t="s">
        <v>171</v>
      </c>
      <c r="J97" s="4">
        <v>14</v>
      </c>
      <c r="K97" s="16">
        <v>69.47</v>
      </c>
      <c r="L97" s="17">
        <v>0.03</v>
      </c>
      <c r="M97" s="15" t="s">
        <v>164</v>
      </c>
      <c r="N97" s="19"/>
      <c r="O97" s="19"/>
      <c r="P97" s="19"/>
      <c r="Q97" s="39"/>
    </row>
    <row r="98" spans="5:17" ht="38.25">
      <c r="E98" s="4">
        <v>1811</v>
      </c>
      <c r="F98" s="14" t="s">
        <v>673</v>
      </c>
      <c r="G98" s="11">
        <v>43550</v>
      </c>
      <c r="H98" s="12">
        <v>45350</v>
      </c>
      <c r="I98" s="14" t="s">
        <v>107</v>
      </c>
      <c r="J98" s="4">
        <v>2520</v>
      </c>
      <c r="K98" s="16">
        <v>4130.97</v>
      </c>
      <c r="L98" s="17">
        <v>0.03</v>
      </c>
      <c r="M98" s="15" t="s">
        <v>172</v>
      </c>
      <c r="N98" s="19"/>
      <c r="O98" s="19"/>
      <c r="P98" s="19"/>
      <c r="Q98" s="39"/>
    </row>
    <row r="99" spans="5:17" ht="89.25">
      <c r="E99" s="4">
        <v>1811</v>
      </c>
      <c r="F99" s="14" t="s">
        <v>674</v>
      </c>
      <c r="G99" s="11">
        <v>43403</v>
      </c>
      <c r="H99" s="12">
        <v>45229</v>
      </c>
      <c r="I99" s="14" t="s">
        <v>173</v>
      </c>
      <c r="J99" s="4">
        <v>2445</v>
      </c>
      <c r="K99" s="16">
        <v>4728.08</v>
      </c>
      <c r="L99" s="17">
        <v>0.03</v>
      </c>
      <c r="M99" s="15" t="s">
        <v>82</v>
      </c>
      <c r="N99" s="19"/>
      <c r="O99" s="19"/>
      <c r="P99" s="19"/>
      <c r="Q99" s="39"/>
    </row>
    <row r="100" spans="5:17" ht="25.5">
      <c r="E100" s="4">
        <v>1811</v>
      </c>
      <c r="F100" s="14" t="s">
        <v>675</v>
      </c>
      <c r="G100" s="11">
        <v>43573</v>
      </c>
      <c r="H100" s="12">
        <v>45400</v>
      </c>
      <c r="I100" s="14" t="s">
        <v>176</v>
      </c>
      <c r="J100" s="4">
        <v>2807</v>
      </c>
      <c r="K100" s="16">
        <v>13420.97</v>
      </c>
      <c r="L100" s="17">
        <v>0.07</v>
      </c>
      <c r="M100" s="15" t="s">
        <v>177</v>
      </c>
      <c r="N100" s="19"/>
      <c r="O100" s="19"/>
      <c r="P100" s="19"/>
      <c r="Q100" s="39"/>
    </row>
    <row r="101" spans="5:17" ht="38.25">
      <c r="E101" s="4">
        <v>1811</v>
      </c>
      <c r="F101" s="14" t="s">
        <v>676</v>
      </c>
      <c r="G101" s="11">
        <v>43573</v>
      </c>
      <c r="H101" s="12">
        <v>45400</v>
      </c>
      <c r="I101" s="14" t="s">
        <v>179</v>
      </c>
      <c r="J101" s="4">
        <v>202</v>
      </c>
      <c r="K101" s="16">
        <v>451.95</v>
      </c>
      <c r="L101" s="17">
        <v>0.03</v>
      </c>
      <c r="M101" s="15" t="s">
        <v>180</v>
      </c>
      <c r="N101" s="19"/>
      <c r="O101" s="19"/>
      <c r="P101" s="19"/>
      <c r="Q101" s="39"/>
    </row>
    <row r="102" spans="5:17" ht="38.25">
      <c r="E102" s="4">
        <v>1811</v>
      </c>
      <c r="F102" s="14" t="s">
        <v>69</v>
      </c>
      <c r="G102" s="11">
        <v>43573</v>
      </c>
      <c r="H102" s="12">
        <v>45400</v>
      </c>
      <c r="I102" s="14" t="s">
        <v>181</v>
      </c>
      <c r="J102" s="4">
        <v>79</v>
      </c>
      <c r="K102" s="16">
        <v>110.14</v>
      </c>
      <c r="L102" s="17">
        <v>0.03</v>
      </c>
      <c r="M102" s="15" t="s">
        <v>182</v>
      </c>
      <c r="N102" s="19"/>
      <c r="O102" s="19"/>
      <c r="P102" s="19"/>
      <c r="Q102" s="39"/>
    </row>
    <row r="103" spans="5:17" ht="38.25">
      <c r="E103" s="4">
        <v>1811</v>
      </c>
      <c r="F103" s="14" t="s">
        <v>69</v>
      </c>
      <c r="G103" s="11">
        <v>43573</v>
      </c>
      <c r="H103" s="12">
        <v>45400</v>
      </c>
      <c r="I103" s="14" t="s">
        <v>183</v>
      </c>
      <c r="J103" s="4">
        <v>90</v>
      </c>
      <c r="K103" s="16">
        <v>103.53</v>
      </c>
      <c r="L103" s="17">
        <v>0.03</v>
      </c>
      <c r="M103" s="15" t="s">
        <v>182</v>
      </c>
      <c r="N103" s="19"/>
      <c r="O103" s="19"/>
      <c r="P103" s="19"/>
      <c r="Q103" s="39"/>
    </row>
    <row r="104" spans="5:17" ht="51">
      <c r="E104" s="4">
        <v>1811</v>
      </c>
      <c r="F104" s="14" t="s">
        <v>677</v>
      </c>
      <c r="G104" s="11">
        <v>43573</v>
      </c>
      <c r="H104" s="12">
        <v>45400</v>
      </c>
      <c r="I104" s="14" t="s">
        <v>83</v>
      </c>
      <c r="J104" s="4">
        <v>630</v>
      </c>
      <c r="K104" s="16">
        <v>1475.34</v>
      </c>
      <c r="L104" s="17">
        <v>0.03</v>
      </c>
      <c r="M104" s="15" t="s">
        <v>178</v>
      </c>
      <c r="N104" s="19"/>
      <c r="O104" s="19"/>
      <c r="P104" s="19"/>
      <c r="Q104" s="39"/>
    </row>
    <row r="105" spans="5:17" ht="12.75">
      <c r="E105" s="4">
        <v>1811</v>
      </c>
      <c r="F105" s="14" t="s">
        <v>678</v>
      </c>
      <c r="G105" s="11">
        <v>43573</v>
      </c>
      <c r="H105" s="12">
        <v>45400</v>
      </c>
      <c r="I105" s="14" t="s">
        <v>185</v>
      </c>
      <c r="J105" s="4">
        <v>1434</v>
      </c>
      <c r="K105" s="16">
        <v>6078.24</v>
      </c>
      <c r="L105" s="17">
        <v>0.03</v>
      </c>
      <c r="M105" s="15" t="s">
        <v>184</v>
      </c>
      <c r="N105" s="19"/>
      <c r="O105" s="19"/>
      <c r="P105" s="19"/>
      <c r="Q105" s="39"/>
    </row>
    <row r="106" spans="5:17" ht="25.5">
      <c r="E106" s="4">
        <v>1811</v>
      </c>
      <c r="F106" s="14" t="s">
        <v>679</v>
      </c>
      <c r="G106" s="11">
        <v>43573</v>
      </c>
      <c r="H106" s="12">
        <v>45400</v>
      </c>
      <c r="I106" s="14" t="s">
        <v>186</v>
      </c>
      <c r="J106" s="4">
        <v>29</v>
      </c>
      <c r="K106" s="16">
        <v>192.98</v>
      </c>
      <c r="L106" s="17">
        <v>0.03</v>
      </c>
      <c r="M106" s="15" t="s">
        <v>187</v>
      </c>
      <c r="N106" s="19"/>
      <c r="O106" s="19"/>
      <c r="P106" s="19"/>
      <c r="Q106" s="39"/>
    </row>
    <row r="107" spans="5:17" ht="25.5">
      <c r="E107" s="4">
        <v>1811</v>
      </c>
      <c r="F107" s="14" t="s">
        <v>680</v>
      </c>
      <c r="G107" s="11">
        <v>43573</v>
      </c>
      <c r="H107" s="12">
        <v>45400</v>
      </c>
      <c r="I107" s="14" t="s">
        <v>120</v>
      </c>
      <c r="J107" s="4">
        <v>411</v>
      </c>
      <c r="K107" s="16">
        <v>2598.76</v>
      </c>
      <c r="L107" s="17">
        <v>0.03</v>
      </c>
      <c r="M107" s="15" t="s">
        <v>188</v>
      </c>
      <c r="N107" s="19"/>
      <c r="O107" s="19"/>
      <c r="P107" s="19"/>
      <c r="Q107" s="39"/>
    </row>
    <row r="108" spans="5:17" ht="51">
      <c r="E108" s="4">
        <v>1811</v>
      </c>
      <c r="F108" s="14" t="s">
        <v>681</v>
      </c>
      <c r="G108" s="11">
        <v>43606</v>
      </c>
      <c r="H108" s="12">
        <v>45400</v>
      </c>
      <c r="I108" s="14" t="s">
        <v>134</v>
      </c>
      <c r="J108" s="4">
        <v>125</v>
      </c>
      <c r="K108" s="16">
        <v>536.93</v>
      </c>
      <c r="L108" s="17">
        <v>0.03</v>
      </c>
      <c r="M108" s="15" t="s">
        <v>178</v>
      </c>
      <c r="N108" s="19"/>
      <c r="O108" s="19"/>
      <c r="P108" s="19"/>
      <c r="Q108" s="39"/>
    </row>
    <row r="109" spans="5:17" ht="25.5">
      <c r="E109" s="4">
        <v>1811</v>
      </c>
      <c r="F109" s="14" t="s">
        <v>682</v>
      </c>
      <c r="G109" s="11">
        <v>43615</v>
      </c>
      <c r="H109" s="12">
        <v>45442</v>
      </c>
      <c r="I109" s="14" t="s">
        <v>190</v>
      </c>
      <c r="J109" s="4">
        <v>1500</v>
      </c>
      <c r="K109" s="16">
        <v>21788.69</v>
      </c>
      <c r="L109" s="17">
        <v>0.07</v>
      </c>
      <c r="M109" s="15" t="s">
        <v>189</v>
      </c>
      <c r="N109" s="19"/>
      <c r="O109" s="19"/>
      <c r="P109" s="19"/>
      <c r="Q109" s="39"/>
    </row>
    <row r="110" spans="5:17" ht="25.5">
      <c r="E110" s="4">
        <v>1811</v>
      </c>
      <c r="F110" s="14" t="s">
        <v>682</v>
      </c>
      <c r="G110" s="11">
        <v>43615</v>
      </c>
      <c r="H110" s="12">
        <v>45442</v>
      </c>
      <c r="I110" s="14" t="s">
        <v>191</v>
      </c>
      <c r="J110" s="4">
        <v>2000</v>
      </c>
      <c r="K110" s="16">
        <v>20962.1</v>
      </c>
      <c r="L110" s="17">
        <v>0.07</v>
      </c>
      <c r="M110" s="15" t="s">
        <v>189</v>
      </c>
      <c r="N110" s="19"/>
      <c r="O110" s="19"/>
      <c r="P110" s="19"/>
      <c r="Q110" s="39"/>
    </row>
    <row r="111" spans="5:17" ht="25.5">
      <c r="E111" s="4">
        <v>1811</v>
      </c>
      <c r="F111" s="14" t="s">
        <v>683</v>
      </c>
      <c r="G111" s="11">
        <v>43615</v>
      </c>
      <c r="H111" s="12">
        <v>45350</v>
      </c>
      <c r="I111" s="14" t="s">
        <v>192</v>
      </c>
      <c r="J111" s="4">
        <v>1139</v>
      </c>
      <c r="K111" s="16">
        <v>1727.12</v>
      </c>
      <c r="L111" s="17">
        <v>0.03</v>
      </c>
      <c r="M111" s="15" t="s">
        <v>193</v>
      </c>
      <c r="N111" s="19"/>
      <c r="O111" s="19"/>
      <c r="P111" s="19"/>
      <c r="Q111" s="39"/>
    </row>
    <row r="112" spans="5:17" ht="25.5">
      <c r="E112" s="4">
        <v>1811</v>
      </c>
      <c r="F112" s="14" t="s">
        <v>684</v>
      </c>
      <c r="G112" s="11">
        <v>44120</v>
      </c>
      <c r="H112" s="12">
        <v>45442</v>
      </c>
      <c r="I112" s="14" t="s">
        <v>194</v>
      </c>
      <c r="J112" s="4">
        <v>1861</v>
      </c>
      <c r="K112" s="16">
        <v>14167.89</v>
      </c>
      <c r="L112" s="17">
        <v>0.07</v>
      </c>
      <c r="M112" s="15" t="s">
        <v>189</v>
      </c>
      <c r="N112" s="19"/>
      <c r="O112" s="19"/>
      <c r="P112" s="19"/>
      <c r="Q112" s="39"/>
    </row>
    <row r="113" spans="5:17" ht="25.5">
      <c r="E113" s="4">
        <v>1811</v>
      </c>
      <c r="F113" s="14" t="s">
        <v>684</v>
      </c>
      <c r="G113" s="11">
        <v>44120</v>
      </c>
      <c r="H113" s="12">
        <v>45442</v>
      </c>
      <c r="I113" s="14" t="s">
        <v>195</v>
      </c>
      <c r="J113" s="4">
        <v>3500</v>
      </c>
      <c r="K113" s="16">
        <v>36221.47</v>
      </c>
      <c r="L113" s="17">
        <v>0.07</v>
      </c>
      <c r="M113" s="15" t="s">
        <v>189</v>
      </c>
      <c r="N113" s="19"/>
      <c r="O113" s="19"/>
      <c r="P113" s="19"/>
      <c r="Q113" s="39"/>
    </row>
    <row r="114" spans="5:17" ht="12.75">
      <c r="E114" s="4">
        <v>1811</v>
      </c>
      <c r="F114" s="14" t="s">
        <v>685</v>
      </c>
      <c r="G114" s="11">
        <v>43615</v>
      </c>
      <c r="H114" s="12">
        <v>45442</v>
      </c>
      <c r="I114" s="14" t="s">
        <v>197</v>
      </c>
      <c r="J114" s="4">
        <v>32</v>
      </c>
      <c r="K114" s="16">
        <v>227.51</v>
      </c>
      <c r="L114" s="17">
        <v>0.03</v>
      </c>
      <c r="M114" s="15" t="s">
        <v>196</v>
      </c>
      <c r="N114" s="19"/>
      <c r="O114" s="19"/>
      <c r="P114" s="19"/>
      <c r="Q114" s="39"/>
    </row>
    <row r="115" spans="5:17" ht="12.75">
      <c r="E115" s="4">
        <v>1811</v>
      </c>
      <c r="F115" s="14" t="s">
        <v>686</v>
      </c>
      <c r="G115" s="11">
        <v>43615</v>
      </c>
      <c r="H115" s="12">
        <v>45442</v>
      </c>
      <c r="I115" s="14" t="s">
        <v>107</v>
      </c>
      <c r="J115" s="4">
        <v>660</v>
      </c>
      <c r="K115" s="16">
        <v>3318.24</v>
      </c>
      <c r="L115" s="17">
        <v>0.03</v>
      </c>
      <c r="M115" s="15" t="s">
        <v>196</v>
      </c>
      <c r="N115" s="19"/>
      <c r="O115" s="19"/>
      <c r="P115" s="19"/>
      <c r="Q115" s="39"/>
    </row>
    <row r="116" spans="5:17" ht="25.5">
      <c r="E116" s="4">
        <v>1811</v>
      </c>
      <c r="F116" s="14" t="s">
        <v>198</v>
      </c>
      <c r="G116" s="11">
        <v>43640</v>
      </c>
      <c r="H116" s="12">
        <v>45400</v>
      </c>
      <c r="I116" s="14" t="s">
        <v>199</v>
      </c>
      <c r="J116" s="4">
        <v>4000</v>
      </c>
      <c r="K116" s="16">
        <v>6401.7</v>
      </c>
      <c r="L116" s="17">
        <v>0.03</v>
      </c>
      <c r="M116" s="15" t="s">
        <v>43</v>
      </c>
      <c r="N116" s="19"/>
      <c r="O116" s="19"/>
      <c r="P116" s="19"/>
      <c r="Q116" s="39"/>
    </row>
    <row r="117" spans="5:17" ht="25.5">
      <c r="E117" s="4">
        <v>1811</v>
      </c>
      <c r="F117" s="14" t="s">
        <v>687</v>
      </c>
      <c r="G117" s="11">
        <v>43662</v>
      </c>
      <c r="H117" s="12">
        <v>45400</v>
      </c>
      <c r="I117" s="14" t="s">
        <v>200</v>
      </c>
      <c r="J117" s="4">
        <v>183</v>
      </c>
      <c r="K117" s="16">
        <v>1078.34</v>
      </c>
      <c r="L117" s="17">
        <v>0.03</v>
      </c>
      <c r="M117" s="15" t="s">
        <v>16</v>
      </c>
      <c r="N117" s="19"/>
      <c r="O117" s="19"/>
      <c r="P117" s="19"/>
      <c r="Q117" s="39"/>
    </row>
    <row r="118" spans="5:17" ht="25.5">
      <c r="E118" s="4">
        <v>1811</v>
      </c>
      <c r="F118" s="14" t="s">
        <v>690</v>
      </c>
      <c r="G118" s="11">
        <v>43525</v>
      </c>
      <c r="H118" s="12">
        <v>45117</v>
      </c>
      <c r="I118" s="14" t="s">
        <v>91</v>
      </c>
      <c r="J118" s="4">
        <v>7000</v>
      </c>
      <c r="K118" s="16">
        <v>7508.27</v>
      </c>
      <c r="L118" s="17">
        <v>0.03</v>
      </c>
      <c r="M118" s="15" t="s">
        <v>175</v>
      </c>
      <c r="N118" s="19"/>
      <c r="O118" s="19"/>
      <c r="P118" s="19"/>
      <c r="Q118" s="26"/>
    </row>
    <row r="119" spans="5:17" ht="25.5">
      <c r="E119" s="4">
        <v>1811</v>
      </c>
      <c r="F119" s="14" t="s">
        <v>691</v>
      </c>
      <c r="G119" s="11">
        <v>43671</v>
      </c>
      <c r="H119" s="12">
        <v>45498</v>
      </c>
      <c r="I119" s="14" t="s">
        <v>201</v>
      </c>
      <c r="J119" s="4">
        <v>51</v>
      </c>
      <c r="K119" s="16">
        <v>259.77</v>
      </c>
      <c r="L119" s="17">
        <v>0.03</v>
      </c>
      <c r="M119" s="15" t="s">
        <v>46</v>
      </c>
      <c r="N119" s="19"/>
      <c r="O119" s="19"/>
      <c r="P119" s="19"/>
      <c r="Q119" s="39"/>
    </row>
    <row r="120" spans="5:17" ht="25.5">
      <c r="E120" s="4">
        <v>1811</v>
      </c>
      <c r="F120" s="14" t="s">
        <v>692</v>
      </c>
      <c r="G120" s="11">
        <v>43671</v>
      </c>
      <c r="H120" s="12">
        <v>45498</v>
      </c>
      <c r="I120" s="14" t="s">
        <v>202</v>
      </c>
      <c r="J120" s="4">
        <v>22</v>
      </c>
      <c r="K120" s="16">
        <v>30.24</v>
      </c>
      <c r="L120" s="17">
        <v>0.03</v>
      </c>
      <c r="M120" s="15" t="s">
        <v>49</v>
      </c>
      <c r="N120" s="19"/>
      <c r="O120" s="19"/>
      <c r="P120" s="19"/>
      <c r="Q120" s="39"/>
    </row>
    <row r="121" spans="5:17" ht="38.25">
      <c r="E121" s="4">
        <v>1811</v>
      </c>
      <c r="F121" s="14" t="s">
        <v>69</v>
      </c>
      <c r="G121" s="11">
        <v>43671</v>
      </c>
      <c r="H121" s="12">
        <v>45498</v>
      </c>
      <c r="I121" s="14" t="s">
        <v>203</v>
      </c>
      <c r="J121" s="4">
        <v>153</v>
      </c>
      <c r="K121" s="16">
        <v>283.33</v>
      </c>
      <c r="L121" s="17">
        <v>0.03</v>
      </c>
      <c r="M121" s="15" t="s">
        <v>204</v>
      </c>
      <c r="N121" s="19"/>
      <c r="O121" s="19"/>
      <c r="P121" s="19"/>
      <c r="Q121" s="39"/>
    </row>
    <row r="122" spans="5:17" ht="12.75">
      <c r="E122" s="4">
        <v>1811</v>
      </c>
      <c r="F122" s="14" t="s">
        <v>689</v>
      </c>
      <c r="G122" s="11">
        <v>43671</v>
      </c>
      <c r="H122" s="12">
        <v>45498</v>
      </c>
      <c r="I122" s="14" t="s">
        <v>205</v>
      </c>
      <c r="J122" s="4">
        <v>48</v>
      </c>
      <c r="K122" s="16">
        <v>338.6</v>
      </c>
      <c r="L122" s="17">
        <v>0.03</v>
      </c>
      <c r="M122" s="15" t="s">
        <v>46</v>
      </c>
      <c r="N122" s="19"/>
      <c r="O122" s="19"/>
      <c r="P122" s="19"/>
      <c r="Q122" s="39"/>
    </row>
    <row r="123" spans="5:17" ht="25.5">
      <c r="E123" s="4">
        <v>1811</v>
      </c>
      <c r="F123" s="14" t="s">
        <v>693</v>
      </c>
      <c r="G123" s="11">
        <v>43671</v>
      </c>
      <c r="H123" s="12">
        <v>45498</v>
      </c>
      <c r="I123" s="14" t="s">
        <v>206</v>
      </c>
      <c r="J123" s="4">
        <v>2000</v>
      </c>
      <c r="K123" s="16">
        <v>28300.33</v>
      </c>
      <c r="L123" s="17">
        <v>0.07</v>
      </c>
      <c r="M123" s="15" t="s">
        <v>207</v>
      </c>
      <c r="N123" s="19"/>
      <c r="O123" s="19"/>
      <c r="P123" s="19"/>
      <c r="Q123" s="44"/>
    </row>
    <row r="124" spans="5:17" ht="25.5">
      <c r="E124" s="4">
        <v>1811</v>
      </c>
      <c r="F124" s="14" t="s">
        <v>694</v>
      </c>
      <c r="G124" s="11">
        <v>43671</v>
      </c>
      <c r="H124" s="12">
        <v>45498</v>
      </c>
      <c r="I124" s="14" t="s">
        <v>202</v>
      </c>
      <c r="J124" s="4">
        <v>24</v>
      </c>
      <c r="K124" s="16">
        <v>32.99</v>
      </c>
      <c r="L124" s="17">
        <v>0.03</v>
      </c>
      <c r="M124" s="15" t="s">
        <v>49</v>
      </c>
      <c r="N124" s="19"/>
      <c r="O124" s="19"/>
      <c r="P124" s="19"/>
      <c r="Q124" s="39"/>
    </row>
    <row r="125" spans="5:17" ht="12.75">
      <c r="E125" s="4">
        <v>1811</v>
      </c>
      <c r="F125" s="14" t="s">
        <v>695</v>
      </c>
      <c r="G125" s="11">
        <v>43671</v>
      </c>
      <c r="H125" s="12">
        <v>45498</v>
      </c>
      <c r="I125" s="14" t="s">
        <v>208</v>
      </c>
      <c r="J125" s="4">
        <v>13</v>
      </c>
      <c r="K125" s="16">
        <v>91.71</v>
      </c>
      <c r="L125" s="17">
        <v>0.03</v>
      </c>
      <c r="M125" s="15" t="s">
        <v>46</v>
      </c>
      <c r="N125" s="19"/>
      <c r="O125" s="19"/>
      <c r="P125" s="19"/>
      <c r="Q125" s="39"/>
    </row>
    <row r="126" spans="5:17" ht="12.75">
      <c r="E126" s="4">
        <v>1811</v>
      </c>
      <c r="F126" s="14" t="s">
        <v>696</v>
      </c>
      <c r="G126" s="11">
        <v>43671</v>
      </c>
      <c r="H126" s="12">
        <v>45498</v>
      </c>
      <c r="I126" s="14" t="s">
        <v>209</v>
      </c>
      <c r="J126" s="4">
        <v>48</v>
      </c>
      <c r="K126" s="16">
        <v>281.02</v>
      </c>
      <c r="L126" s="17">
        <v>0.03</v>
      </c>
      <c r="M126" s="15" t="s">
        <v>210</v>
      </c>
      <c r="N126" s="19"/>
      <c r="O126" s="19"/>
      <c r="P126" s="19"/>
      <c r="Q126" s="39"/>
    </row>
    <row r="127" spans="5:17" ht="12.75">
      <c r="E127" s="4">
        <v>1811</v>
      </c>
      <c r="F127" s="14" t="s">
        <v>697</v>
      </c>
      <c r="G127" s="11">
        <v>43671</v>
      </c>
      <c r="H127" s="12">
        <v>45498</v>
      </c>
      <c r="I127" s="14" t="s">
        <v>211</v>
      </c>
      <c r="J127" s="4">
        <v>12</v>
      </c>
      <c r="K127" s="16">
        <v>78.57</v>
      </c>
      <c r="L127" s="17">
        <v>0.03</v>
      </c>
      <c r="M127" s="15" t="s">
        <v>46</v>
      </c>
      <c r="N127" s="19"/>
      <c r="O127" s="19"/>
      <c r="P127" s="19"/>
      <c r="Q127" s="39"/>
    </row>
    <row r="128" spans="5:17" ht="25.5">
      <c r="E128" s="4">
        <v>1811</v>
      </c>
      <c r="F128" s="14" t="s">
        <v>698</v>
      </c>
      <c r="G128" s="11">
        <v>43671</v>
      </c>
      <c r="H128" s="12">
        <v>45498</v>
      </c>
      <c r="I128" s="14" t="s">
        <v>212</v>
      </c>
      <c r="J128" s="4">
        <v>12310</v>
      </c>
      <c r="K128" s="16">
        <v>16918.8</v>
      </c>
      <c r="L128" s="17">
        <v>0.03</v>
      </c>
      <c r="M128" s="15" t="s">
        <v>49</v>
      </c>
      <c r="N128" s="19"/>
      <c r="O128" s="19"/>
      <c r="P128" s="19"/>
      <c r="Q128" s="39"/>
    </row>
    <row r="129" spans="5:17" ht="12.75">
      <c r="E129" s="4">
        <v>1811</v>
      </c>
      <c r="F129" s="14" t="s">
        <v>699</v>
      </c>
      <c r="G129" s="11">
        <v>43721</v>
      </c>
      <c r="H129" s="12">
        <v>45498</v>
      </c>
      <c r="I129" s="14" t="s">
        <v>213</v>
      </c>
      <c r="J129" s="4">
        <v>44</v>
      </c>
      <c r="K129" s="16">
        <v>361.04</v>
      </c>
      <c r="L129" s="17">
        <v>0.03</v>
      </c>
      <c r="M129" s="15" t="s">
        <v>210</v>
      </c>
      <c r="N129" s="19"/>
      <c r="O129" s="19"/>
      <c r="P129" s="19"/>
      <c r="Q129" s="39"/>
    </row>
    <row r="130" spans="5:17" ht="25.5">
      <c r="E130" s="4">
        <v>1811</v>
      </c>
      <c r="F130" s="14" t="s">
        <v>460</v>
      </c>
      <c r="G130" s="11">
        <v>44209</v>
      </c>
      <c r="H130" s="12">
        <v>45498</v>
      </c>
      <c r="I130" s="14" t="s">
        <v>214</v>
      </c>
      <c r="J130" s="4">
        <v>5253</v>
      </c>
      <c r="K130" s="16">
        <v>8525.01</v>
      </c>
      <c r="L130" s="17">
        <v>0.03</v>
      </c>
      <c r="M130" s="15" t="s">
        <v>49</v>
      </c>
      <c r="N130" s="19"/>
      <c r="O130" s="19"/>
      <c r="P130" s="19"/>
      <c r="Q130" s="39"/>
    </row>
    <row r="131" spans="5:17" ht="12.75">
      <c r="E131" s="4">
        <v>1811</v>
      </c>
      <c r="F131" s="14" t="s">
        <v>700</v>
      </c>
      <c r="G131" s="11">
        <v>43735</v>
      </c>
      <c r="H131" s="12">
        <v>45540</v>
      </c>
      <c r="I131" s="14" t="s">
        <v>215</v>
      </c>
      <c r="J131" s="4">
        <v>1000</v>
      </c>
      <c r="K131" s="16">
        <v>2425.75</v>
      </c>
      <c r="L131" s="17">
        <v>0.03</v>
      </c>
      <c r="M131" s="15" t="s">
        <v>35</v>
      </c>
      <c r="N131" s="19"/>
      <c r="O131" s="19"/>
      <c r="P131" s="19"/>
      <c r="Q131" s="39"/>
    </row>
    <row r="132" spans="5:17" ht="12.75">
      <c r="E132" s="4">
        <v>1811</v>
      </c>
      <c r="F132" s="14" t="s">
        <v>701</v>
      </c>
      <c r="G132" s="11">
        <v>43735</v>
      </c>
      <c r="H132" s="12">
        <v>45540</v>
      </c>
      <c r="I132" s="14" t="s">
        <v>216</v>
      </c>
      <c r="J132" s="4">
        <v>204</v>
      </c>
      <c r="K132" s="16">
        <v>1405.09</v>
      </c>
      <c r="L132" s="17">
        <v>0.03</v>
      </c>
      <c r="M132" s="15" t="s">
        <v>46</v>
      </c>
      <c r="N132" s="19"/>
      <c r="O132" s="19"/>
      <c r="P132" s="19"/>
      <c r="Q132" s="39"/>
    </row>
    <row r="133" spans="5:17" ht="12.75">
      <c r="E133" s="4">
        <v>1811</v>
      </c>
      <c r="F133" s="14" t="s">
        <v>702</v>
      </c>
      <c r="G133" s="11">
        <v>43735</v>
      </c>
      <c r="H133" s="12">
        <v>45540</v>
      </c>
      <c r="I133" s="14" t="s">
        <v>217</v>
      </c>
      <c r="J133" s="4">
        <v>15</v>
      </c>
      <c r="K133" s="16">
        <v>117.57</v>
      </c>
      <c r="L133" s="17">
        <v>0.03</v>
      </c>
      <c r="M133" s="15" t="s">
        <v>46</v>
      </c>
      <c r="N133" s="19"/>
      <c r="O133" s="19"/>
      <c r="P133" s="19"/>
      <c r="Q133" s="39"/>
    </row>
    <row r="134" spans="5:17" ht="12.75">
      <c r="E134" s="4">
        <v>1811</v>
      </c>
      <c r="F134" s="14" t="s">
        <v>703</v>
      </c>
      <c r="G134" s="11">
        <v>43735</v>
      </c>
      <c r="H134" s="12">
        <v>45540</v>
      </c>
      <c r="I134" s="14" t="s">
        <v>218</v>
      </c>
      <c r="J134" s="4">
        <v>124</v>
      </c>
      <c r="K134" s="16">
        <v>957.37</v>
      </c>
      <c r="L134" s="17">
        <v>0.03</v>
      </c>
      <c r="M134" s="15" t="s">
        <v>46</v>
      </c>
      <c r="N134" s="19"/>
      <c r="O134" s="19"/>
      <c r="P134" s="19"/>
      <c r="Q134" s="39"/>
    </row>
    <row r="135" spans="5:17" ht="38.25">
      <c r="E135" s="4">
        <v>1811</v>
      </c>
      <c r="F135" s="14" t="s">
        <v>704</v>
      </c>
      <c r="G135" s="11">
        <v>43735</v>
      </c>
      <c r="H135" s="12">
        <v>45540</v>
      </c>
      <c r="I135" s="14" t="s">
        <v>219</v>
      </c>
      <c r="J135" s="4">
        <v>141</v>
      </c>
      <c r="K135" s="16">
        <v>1101.89</v>
      </c>
      <c r="L135" s="17">
        <v>0.03</v>
      </c>
      <c r="M135" s="15" t="s">
        <v>220</v>
      </c>
      <c r="N135" s="19"/>
      <c r="O135" s="19"/>
      <c r="P135" s="19"/>
      <c r="Q135" s="39"/>
    </row>
    <row r="136" spans="5:17" ht="12.75">
      <c r="E136" s="4">
        <v>1811</v>
      </c>
      <c r="F136" s="14" t="s">
        <v>705</v>
      </c>
      <c r="G136" s="11">
        <v>43735</v>
      </c>
      <c r="H136" s="12">
        <v>45540</v>
      </c>
      <c r="I136" s="14" t="s">
        <v>221</v>
      </c>
      <c r="J136" s="4">
        <v>20</v>
      </c>
      <c r="K136" s="16">
        <v>117.1</v>
      </c>
      <c r="L136" s="17">
        <v>0.03</v>
      </c>
      <c r="M136" s="15" t="s">
        <v>46</v>
      </c>
      <c r="N136" s="19"/>
      <c r="O136" s="19"/>
      <c r="P136" s="19"/>
      <c r="Q136" s="39"/>
    </row>
    <row r="137" spans="5:17" ht="12.75">
      <c r="E137" s="4">
        <v>1811</v>
      </c>
      <c r="F137" s="14" t="s">
        <v>705</v>
      </c>
      <c r="G137" s="11">
        <v>43735</v>
      </c>
      <c r="H137" s="12">
        <v>45540</v>
      </c>
      <c r="I137" s="14" t="s">
        <v>221</v>
      </c>
      <c r="J137" s="4">
        <v>167</v>
      </c>
      <c r="K137" s="16">
        <v>977.71</v>
      </c>
      <c r="L137" s="17">
        <v>0.03</v>
      </c>
      <c r="M137" s="15" t="s">
        <v>46</v>
      </c>
      <c r="N137" s="19"/>
      <c r="O137" s="19"/>
      <c r="P137" s="19"/>
      <c r="Q137" s="39"/>
    </row>
    <row r="138" spans="5:17" ht="38.25">
      <c r="E138" s="4">
        <v>1811</v>
      </c>
      <c r="F138" s="14" t="s">
        <v>706</v>
      </c>
      <c r="G138" s="11">
        <v>44488</v>
      </c>
      <c r="H138" s="12">
        <v>45442</v>
      </c>
      <c r="I138" s="14" t="s">
        <v>222</v>
      </c>
      <c r="J138" s="9">
        <v>22319</v>
      </c>
      <c r="K138" s="16">
        <v>123444.38</v>
      </c>
      <c r="L138" s="17">
        <v>0.07</v>
      </c>
      <c r="M138" s="15" t="s">
        <v>223</v>
      </c>
      <c r="N138" s="19"/>
      <c r="O138" s="19"/>
      <c r="P138" s="19"/>
      <c r="Q138" s="39"/>
    </row>
    <row r="139" spans="5:17" ht="12.75">
      <c r="E139" s="4">
        <v>1811</v>
      </c>
      <c r="F139" s="14" t="s">
        <v>625</v>
      </c>
      <c r="G139" s="11">
        <v>43735</v>
      </c>
      <c r="H139" s="12">
        <v>45540</v>
      </c>
      <c r="I139" s="14" t="s">
        <v>224</v>
      </c>
      <c r="J139" s="4">
        <v>11</v>
      </c>
      <c r="K139" s="16">
        <v>75.77</v>
      </c>
      <c r="L139" s="17">
        <v>0.03</v>
      </c>
      <c r="M139" s="15" t="s">
        <v>46</v>
      </c>
      <c r="N139" s="19"/>
      <c r="O139" s="19"/>
      <c r="P139" s="19"/>
      <c r="Q139" s="39"/>
    </row>
    <row r="140" spans="5:17" ht="12.75">
      <c r="E140" s="4">
        <v>1811</v>
      </c>
      <c r="F140" s="14" t="s">
        <v>625</v>
      </c>
      <c r="G140" s="11">
        <v>43735</v>
      </c>
      <c r="H140" s="12">
        <v>45540</v>
      </c>
      <c r="I140" s="14" t="s">
        <v>225</v>
      </c>
      <c r="J140" s="4">
        <v>17</v>
      </c>
      <c r="K140" s="16">
        <v>119.92</v>
      </c>
      <c r="L140" s="17">
        <v>0.03</v>
      </c>
      <c r="M140" s="15" t="s">
        <v>46</v>
      </c>
      <c r="N140" s="19"/>
      <c r="O140" s="19"/>
      <c r="P140" s="19"/>
      <c r="Q140" s="39"/>
    </row>
    <row r="141" spans="5:17" ht="25.5">
      <c r="E141" s="4">
        <v>1811</v>
      </c>
      <c r="F141" s="14" t="s">
        <v>707</v>
      </c>
      <c r="G141" s="11">
        <v>43735</v>
      </c>
      <c r="H141" s="12">
        <v>45540</v>
      </c>
      <c r="I141" s="14" t="s">
        <v>226</v>
      </c>
      <c r="J141" s="4">
        <v>28</v>
      </c>
      <c r="K141" s="16">
        <v>243.13</v>
      </c>
      <c r="L141" s="17">
        <v>0.03</v>
      </c>
      <c r="M141" s="15" t="s">
        <v>46</v>
      </c>
      <c r="N141" s="19"/>
      <c r="O141" s="19"/>
      <c r="P141" s="19"/>
      <c r="Q141" s="39"/>
    </row>
    <row r="142" spans="5:17" ht="51">
      <c r="E142" s="4">
        <v>1811</v>
      </c>
      <c r="F142" s="14" t="s">
        <v>708</v>
      </c>
      <c r="G142" s="11">
        <v>43735</v>
      </c>
      <c r="H142" s="12">
        <v>45540</v>
      </c>
      <c r="I142" s="14" t="s">
        <v>227</v>
      </c>
      <c r="J142" s="4">
        <v>8275</v>
      </c>
      <c r="K142" s="16">
        <v>19641.95</v>
      </c>
      <c r="L142" s="17">
        <v>0.03</v>
      </c>
      <c r="M142" s="15" t="s">
        <v>228</v>
      </c>
      <c r="N142" s="19"/>
      <c r="O142" s="19"/>
      <c r="P142" s="19"/>
      <c r="Q142" s="39"/>
    </row>
    <row r="143" spans="5:17" ht="12.75">
      <c r="E143" s="4">
        <v>1811</v>
      </c>
      <c r="F143" s="14" t="s">
        <v>709</v>
      </c>
      <c r="G143" s="11">
        <v>43735</v>
      </c>
      <c r="H143" s="12">
        <v>45540</v>
      </c>
      <c r="I143" s="14" t="s">
        <v>229</v>
      </c>
      <c r="J143" s="4">
        <v>19</v>
      </c>
      <c r="K143" s="16">
        <v>148.93</v>
      </c>
      <c r="L143" s="17">
        <v>0.03</v>
      </c>
      <c r="M143" s="15" t="s">
        <v>46</v>
      </c>
      <c r="N143" s="19"/>
      <c r="O143" s="19"/>
      <c r="P143" s="19"/>
      <c r="Q143" s="39"/>
    </row>
    <row r="144" spans="5:17" ht="51">
      <c r="E144" s="4">
        <v>1811</v>
      </c>
      <c r="F144" s="14" t="s">
        <v>710</v>
      </c>
      <c r="G144" s="11">
        <v>43735</v>
      </c>
      <c r="H144" s="12">
        <v>46537</v>
      </c>
      <c r="I144" s="14" t="s">
        <v>230</v>
      </c>
      <c r="J144" s="4">
        <v>26</v>
      </c>
      <c r="K144" s="16">
        <v>73.37</v>
      </c>
      <c r="L144" s="17">
        <v>0.03</v>
      </c>
      <c r="M144" s="15" t="s">
        <v>231</v>
      </c>
      <c r="N144" s="19"/>
      <c r="O144" s="19"/>
      <c r="P144" s="19"/>
      <c r="Q144" s="39"/>
    </row>
    <row r="145" spans="5:17" ht="12.75">
      <c r="E145" s="4">
        <v>1811</v>
      </c>
      <c r="F145" s="14" t="s">
        <v>711</v>
      </c>
      <c r="G145" s="11">
        <v>43735</v>
      </c>
      <c r="H145" s="12">
        <v>45540</v>
      </c>
      <c r="I145" s="14" t="s">
        <v>232</v>
      </c>
      <c r="J145" s="4">
        <v>197</v>
      </c>
      <c r="K145" s="16">
        <v>1226.39</v>
      </c>
      <c r="L145" s="17">
        <v>0.03</v>
      </c>
      <c r="M145" s="15" t="s">
        <v>46</v>
      </c>
      <c r="N145" s="19"/>
      <c r="O145" s="19"/>
      <c r="P145" s="19"/>
      <c r="Q145" s="39"/>
    </row>
    <row r="146" spans="5:17" ht="12.75">
      <c r="E146" s="4">
        <v>1811</v>
      </c>
      <c r="F146" s="14" t="s">
        <v>712</v>
      </c>
      <c r="G146" s="11">
        <v>43735</v>
      </c>
      <c r="H146" s="12">
        <v>45540</v>
      </c>
      <c r="I146" s="14" t="s">
        <v>233</v>
      </c>
      <c r="J146" s="4">
        <v>10</v>
      </c>
      <c r="K146" s="16">
        <v>77.21</v>
      </c>
      <c r="L146" s="17">
        <v>0.03</v>
      </c>
      <c r="M146" s="15" t="s">
        <v>46</v>
      </c>
      <c r="N146" s="19"/>
      <c r="O146" s="19"/>
      <c r="P146" s="19"/>
      <c r="Q146" s="39"/>
    </row>
    <row r="147" spans="5:17" ht="12.75">
      <c r="E147" s="4">
        <v>1811</v>
      </c>
      <c r="F147" s="14" t="s">
        <v>712</v>
      </c>
      <c r="G147" s="11">
        <v>43735</v>
      </c>
      <c r="H147" s="12">
        <v>45540</v>
      </c>
      <c r="I147" s="14" t="s">
        <v>234</v>
      </c>
      <c r="J147" s="4">
        <v>16</v>
      </c>
      <c r="K147" s="16">
        <v>123.53</v>
      </c>
      <c r="L147" s="17">
        <v>0.03</v>
      </c>
      <c r="M147" s="15" t="s">
        <v>46</v>
      </c>
      <c r="N147" s="19"/>
      <c r="O147" s="19"/>
      <c r="P147" s="19"/>
      <c r="Q147" s="39"/>
    </row>
    <row r="148" spans="5:17" ht="51">
      <c r="E148" s="4">
        <v>1811</v>
      </c>
      <c r="F148" s="14" t="s">
        <v>235</v>
      </c>
      <c r="G148" s="11">
        <v>43738</v>
      </c>
      <c r="H148" s="12">
        <v>45540</v>
      </c>
      <c r="I148" s="14" t="s">
        <v>236</v>
      </c>
      <c r="J148" s="4">
        <v>89</v>
      </c>
      <c r="K148" s="16">
        <v>159.4</v>
      </c>
      <c r="L148" s="17">
        <v>0.03</v>
      </c>
      <c r="M148" s="15" t="s">
        <v>237</v>
      </c>
      <c r="N148" s="19"/>
      <c r="O148" s="19"/>
      <c r="P148" s="19"/>
      <c r="Q148" s="39"/>
    </row>
    <row r="149" spans="5:17" ht="51">
      <c r="E149" s="4">
        <v>1811</v>
      </c>
      <c r="F149" s="14" t="s">
        <v>235</v>
      </c>
      <c r="G149" s="11">
        <v>43738</v>
      </c>
      <c r="H149" s="12">
        <v>45540</v>
      </c>
      <c r="I149" s="14" t="s">
        <v>238</v>
      </c>
      <c r="J149" s="4">
        <v>171</v>
      </c>
      <c r="K149" s="16">
        <v>157.09</v>
      </c>
      <c r="L149" s="17">
        <v>0.03</v>
      </c>
      <c r="M149" s="15" t="s">
        <v>237</v>
      </c>
      <c r="N149" s="19"/>
      <c r="O149" s="19"/>
      <c r="P149" s="19"/>
      <c r="Q149" s="39"/>
    </row>
    <row r="150" spans="5:17" ht="51">
      <c r="E150" s="4">
        <v>1811</v>
      </c>
      <c r="F150" s="14" t="s">
        <v>235</v>
      </c>
      <c r="G150" s="11">
        <v>43738</v>
      </c>
      <c r="H150" s="12">
        <v>45540</v>
      </c>
      <c r="I150" s="14" t="s">
        <v>239</v>
      </c>
      <c r="J150" s="4">
        <v>96</v>
      </c>
      <c r="K150" s="16">
        <v>212.22</v>
      </c>
      <c r="L150" s="17">
        <v>0.03</v>
      </c>
      <c r="M150" s="15" t="s">
        <v>237</v>
      </c>
      <c r="N150" s="19"/>
      <c r="O150" s="19"/>
      <c r="P150" s="19"/>
      <c r="Q150" s="39"/>
    </row>
    <row r="151" spans="5:17" ht="51">
      <c r="E151" s="4">
        <v>1811</v>
      </c>
      <c r="F151" s="14" t="s">
        <v>235</v>
      </c>
      <c r="G151" s="11">
        <v>43738</v>
      </c>
      <c r="H151" s="12">
        <v>45540</v>
      </c>
      <c r="I151" s="14" t="s">
        <v>240</v>
      </c>
      <c r="J151" s="4">
        <v>39</v>
      </c>
      <c r="K151" s="16">
        <v>69.68</v>
      </c>
      <c r="L151" s="17">
        <v>0.03</v>
      </c>
      <c r="M151" s="15" t="s">
        <v>237</v>
      </c>
      <c r="N151" s="19"/>
      <c r="O151" s="19"/>
      <c r="P151" s="19"/>
      <c r="Q151" s="39"/>
    </row>
    <row r="152" spans="5:17" ht="51">
      <c r="E152" s="4">
        <v>1811</v>
      </c>
      <c r="F152" s="14" t="s">
        <v>235</v>
      </c>
      <c r="G152" s="11">
        <v>43738</v>
      </c>
      <c r="H152" s="12">
        <v>45540</v>
      </c>
      <c r="I152" s="14" t="s">
        <v>241</v>
      </c>
      <c r="J152" s="4">
        <v>167</v>
      </c>
      <c r="K152" s="16">
        <v>281.42</v>
      </c>
      <c r="L152" s="17">
        <v>0.03</v>
      </c>
      <c r="M152" s="15" t="s">
        <v>237</v>
      </c>
      <c r="N152" s="19"/>
      <c r="O152" s="19"/>
      <c r="P152" s="19"/>
      <c r="Q152" s="39"/>
    </row>
    <row r="153" spans="5:17" ht="51">
      <c r="E153" s="4">
        <v>1811</v>
      </c>
      <c r="F153" s="14" t="s">
        <v>235</v>
      </c>
      <c r="G153" s="11">
        <v>43738</v>
      </c>
      <c r="H153" s="12">
        <v>45540</v>
      </c>
      <c r="I153" s="14" t="s">
        <v>242</v>
      </c>
      <c r="J153" s="4">
        <v>109</v>
      </c>
      <c r="K153" s="16">
        <v>132.95</v>
      </c>
      <c r="L153" s="17">
        <v>0.03</v>
      </c>
      <c r="M153" s="15" t="s">
        <v>237</v>
      </c>
      <c r="N153" s="19"/>
      <c r="O153" s="19"/>
      <c r="P153" s="19"/>
      <c r="Q153" s="39"/>
    </row>
    <row r="154" spans="5:17" ht="25.5">
      <c r="E154" s="4">
        <v>1811</v>
      </c>
      <c r="F154" s="14" t="s">
        <v>713</v>
      </c>
      <c r="G154" s="11">
        <v>43738</v>
      </c>
      <c r="H154" s="12">
        <v>45540</v>
      </c>
      <c r="I154" s="14" t="s">
        <v>243</v>
      </c>
      <c r="J154" s="4">
        <v>4232</v>
      </c>
      <c r="K154" s="16">
        <v>57812.07</v>
      </c>
      <c r="L154" s="17">
        <v>0.07</v>
      </c>
      <c r="M154" s="15" t="s">
        <v>244</v>
      </c>
      <c r="N154" s="19"/>
      <c r="O154" s="19"/>
      <c r="P154" s="19"/>
      <c r="Q154" s="39"/>
    </row>
    <row r="155" spans="5:17" ht="51">
      <c r="E155" s="4">
        <v>1811</v>
      </c>
      <c r="F155" s="14" t="s">
        <v>235</v>
      </c>
      <c r="G155" s="11">
        <v>43749</v>
      </c>
      <c r="H155" s="12">
        <v>45540</v>
      </c>
      <c r="I155" s="14" t="s">
        <v>245</v>
      </c>
      <c r="J155" s="4">
        <v>46</v>
      </c>
      <c r="K155" s="16">
        <v>82.71</v>
      </c>
      <c r="L155" s="17">
        <v>0.03</v>
      </c>
      <c r="M155" s="15" t="s">
        <v>237</v>
      </c>
      <c r="N155" s="19"/>
      <c r="O155" s="19"/>
      <c r="P155" s="19"/>
      <c r="Q155" s="39"/>
    </row>
    <row r="156" spans="5:17" ht="51">
      <c r="E156" s="4">
        <v>1811</v>
      </c>
      <c r="F156" s="14" t="s">
        <v>235</v>
      </c>
      <c r="G156" s="11">
        <v>43749</v>
      </c>
      <c r="H156" s="12">
        <v>45540</v>
      </c>
      <c r="I156" s="14" t="s">
        <v>246</v>
      </c>
      <c r="J156" s="4">
        <v>20</v>
      </c>
      <c r="K156" s="16">
        <v>17.08</v>
      </c>
      <c r="L156" s="17">
        <v>0.03</v>
      </c>
      <c r="M156" s="15" t="s">
        <v>237</v>
      </c>
      <c r="N156" s="19"/>
      <c r="O156" s="19"/>
      <c r="P156" s="19"/>
      <c r="Q156" s="39"/>
    </row>
    <row r="157" spans="5:17" ht="12.75">
      <c r="E157" s="4">
        <v>1811</v>
      </c>
      <c r="F157" s="14" t="s">
        <v>714</v>
      </c>
      <c r="G157" s="11">
        <v>43794</v>
      </c>
      <c r="H157" s="12">
        <v>45610</v>
      </c>
      <c r="I157" s="14" t="s">
        <v>247</v>
      </c>
      <c r="J157" s="4">
        <v>30</v>
      </c>
      <c r="K157" s="16">
        <v>146.37</v>
      </c>
      <c r="L157" s="17">
        <v>0.03</v>
      </c>
      <c r="M157" s="15" t="s">
        <v>248</v>
      </c>
      <c r="N157" s="19"/>
      <c r="O157" s="19"/>
      <c r="P157" s="19"/>
      <c r="Q157" s="39"/>
    </row>
    <row r="158" spans="5:17" ht="25.5">
      <c r="E158" s="4">
        <v>1811</v>
      </c>
      <c r="F158" s="14" t="s">
        <v>715</v>
      </c>
      <c r="G158" s="11">
        <v>43794</v>
      </c>
      <c r="H158" s="12">
        <v>45610</v>
      </c>
      <c r="I158" s="14" t="s">
        <v>249</v>
      </c>
      <c r="J158" s="4">
        <v>23</v>
      </c>
      <c r="K158" s="16">
        <v>180.28</v>
      </c>
      <c r="L158" s="17">
        <v>0.03</v>
      </c>
      <c r="M158" s="15" t="s">
        <v>46</v>
      </c>
      <c r="N158" s="19"/>
      <c r="O158" s="19"/>
      <c r="P158" s="19"/>
      <c r="Q158" s="39"/>
    </row>
    <row r="159" spans="5:17" ht="12.75">
      <c r="E159" s="4">
        <v>1811</v>
      </c>
      <c r="F159" s="14" t="s">
        <v>716</v>
      </c>
      <c r="G159" s="11">
        <v>43794</v>
      </c>
      <c r="H159" s="12">
        <v>45610</v>
      </c>
      <c r="I159" s="14" t="s">
        <v>250</v>
      </c>
      <c r="J159" s="4">
        <v>644</v>
      </c>
      <c r="K159" s="16">
        <v>3857.1</v>
      </c>
      <c r="L159" s="17">
        <v>0.03</v>
      </c>
      <c r="M159" s="15" t="s">
        <v>46</v>
      </c>
      <c r="N159" s="19"/>
      <c r="O159" s="19"/>
      <c r="P159" s="19"/>
      <c r="Q159" s="39"/>
    </row>
    <row r="160" spans="5:17" ht="51">
      <c r="E160" s="4">
        <v>1811</v>
      </c>
      <c r="F160" s="14" t="s">
        <v>235</v>
      </c>
      <c r="G160" s="11">
        <v>43804</v>
      </c>
      <c r="H160" s="12">
        <v>45610</v>
      </c>
      <c r="I160" s="14" t="s">
        <v>251</v>
      </c>
      <c r="J160" s="4">
        <v>56</v>
      </c>
      <c r="K160" s="16">
        <v>126.27</v>
      </c>
      <c r="L160" s="17">
        <v>0.03</v>
      </c>
      <c r="M160" s="15" t="s">
        <v>237</v>
      </c>
      <c r="N160" s="19"/>
      <c r="O160" s="19"/>
      <c r="P160" s="19"/>
      <c r="Q160" s="39"/>
    </row>
    <row r="161" spans="5:17" ht="51">
      <c r="E161" s="4">
        <v>1811</v>
      </c>
      <c r="F161" s="14" t="s">
        <v>235</v>
      </c>
      <c r="G161" s="11">
        <v>43804</v>
      </c>
      <c r="H161" s="12">
        <v>45610</v>
      </c>
      <c r="I161" s="14" t="s">
        <v>246</v>
      </c>
      <c r="J161" s="4">
        <v>35</v>
      </c>
      <c r="K161" s="16">
        <v>78.4</v>
      </c>
      <c r="L161" s="17">
        <v>0.03</v>
      </c>
      <c r="M161" s="15" t="s">
        <v>237</v>
      </c>
      <c r="N161" s="19"/>
      <c r="O161" s="19"/>
      <c r="P161" s="19"/>
      <c r="Q161" s="39"/>
    </row>
    <row r="162" spans="5:17" ht="25.5">
      <c r="E162" s="4">
        <v>1811</v>
      </c>
      <c r="F162" s="14" t="s">
        <v>717</v>
      </c>
      <c r="G162" s="11">
        <v>43846</v>
      </c>
      <c r="H162" s="12">
        <v>45650</v>
      </c>
      <c r="I162" s="14" t="s">
        <v>252</v>
      </c>
      <c r="J162" s="4">
        <v>18348</v>
      </c>
      <c r="K162" s="16">
        <v>36024.78</v>
      </c>
      <c r="L162" s="17">
        <v>0.03</v>
      </c>
      <c r="M162" s="15" t="s">
        <v>82</v>
      </c>
      <c r="N162" s="19"/>
      <c r="O162" s="19"/>
      <c r="P162" s="19"/>
      <c r="Q162" s="39"/>
    </row>
    <row r="163" spans="5:17" ht="25.5">
      <c r="E163" s="4">
        <v>1811</v>
      </c>
      <c r="F163" s="14" t="s">
        <v>718</v>
      </c>
      <c r="G163" s="11">
        <v>43850</v>
      </c>
      <c r="H163" s="12">
        <v>45650</v>
      </c>
      <c r="I163" s="14" t="s">
        <v>45</v>
      </c>
      <c r="J163" s="4">
        <v>17690</v>
      </c>
      <c r="K163" s="16">
        <v>27443.52</v>
      </c>
      <c r="L163" s="17">
        <v>0.03</v>
      </c>
      <c r="M163" s="15" t="s">
        <v>253</v>
      </c>
      <c r="N163" s="19"/>
      <c r="O163" s="19"/>
      <c r="P163" s="19"/>
      <c r="Q163" s="39"/>
    </row>
    <row r="164" spans="5:17" ht="25.5">
      <c r="E164" s="4">
        <v>1811</v>
      </c>
      <c r="F164" s="14" t="s">
        <v>719</v>
      </c>
      <c r="G164" s="11">
        <v>43850</v>
      </c>
      <c r="H164" s="12">
        <v>45650</v>
      </c>
      <c r="I164" s="14" t="s">
        <v>254</v>
      </c>
      <c r="J164" s="4">
        <v>10</v>
      </c>
      <c r="K164" s="16">
        <v>66.55</v>
      </c>
      <c r="L164" s="17">
        <v>0.03</v>
      </c>
      <c r="M164" s="15" t="s">
        <v>46</v>
      </c>
      <c r="N164" s="19"/>
      <c r="O164" s="19"/>
      <c r="P164" s="19"/>
      <c r="Q164" s="39"/>
    </row>
    <row r="165" spans="5:17" ht="25.5">
      <c r="E165" s="4">
        <v>1811</v>
      </c>
      <c r="F165" s="14" t="s">
        <v>720</v>
      </c>
      <c r="G165" s="11">
        <v>43850</v>
      </c>
      <c r="H165" s="12">
        <v>45650</v>
      </c>
      <c r="I165" s="14" t="s">
        <v>255</v>
      </c>
      <c r="J165" s="4">
        <v>10</v>
      </c>
      <c r="K165" s="16">
        <v>53.04</v>
      </c>
      <c r="L165" s="17">
        <v>0.03</v>
      </c>
      <c r="M165" s="15" t="s">
        <v>46</v>
      </c>
      <c r="N165" s="19"/>
      <c r="O165" s="19"/>
      <c r="P165" s="19"/>
      <c r="Q165" s="39"/>
    </row>
    <row r="166" spans="5:17" ht="25.5">
      <c r="E166" s="4">
        <v>1811</v>
      </c>
      <c r="F166" s="14" t="s">
        <v>719</v>
      </c>
      <c r="G166" s="11">
        <v>43850</v>
      </c>
      <c r="H166" s="12">
        <v>45650</v>
      </c>
      <c r="I166" s="14" t="s">
        <v>256</v>
      </c>
      <c r="J166" s="4">
        <v>10</v>
      </c>
      <c r="K166" s="16">
        <v>77.21</v>
      </c>
      <c r="L166" s="17">
        <v>0.03</v>
      </c>
      <c r="M166" s="15" t="s">
        <v>46</v>
      </c>
      <c r="N166" s="19"/>
      <c r="O166" s="19"/>
      <c r="P166" s="19"/>
      <c r="Q166" s="39"/>
    </row>
    <row r="167" spans="5:17" ht="12.75">
      <c r="E167" s="4">
        <v>1811</v>
      </c>
      <c r="F167" s="14" t="s">
        <v>719</v>
      </c>
      <c r="G167" s="11">
        <v>43850</v>
      </c>
      <c r="H167" s="12">
        <v>45650</v>
      </c>
      <c r="I167" s="14" t="s">
        <v>257</v>
      </c>
      <c r="J167" s="4">
        <v>10</v>
      </c>
      <c r="K167" s="16">
        <v>92.28</v>
      </c>
      <c r="L167" s="17">
        <v>0.03</v>
      </c>
      <c r="M167" s="15" t="s">
        <v>46</v>
      </c>
      <c r="N167" s="19"/>
      <c r="O167" s="19"/>
      <c r="P167" s="19"/>
      <c r="Q167" s="39"/>
    </row>
    <row r="168" spans="5:17" ht="25.5">
      <c r="E168" s="4">
        <v>1811</v>
      </c>
      <c r="F168" s="14" t="s">
        <v>719</v>
      </c>
      <c r="G168" s="11">
        <v>43850</v>
      </c>
      <c r="H168" s="12">
        <v>45650</v>
      </c>
      <c r="I168" s="14" t="s">
        <v>258</v>
      </c>
      <c r="J168" s="4">
        <v>20</v>
      </c>
      <c r="K168" s="16">
        <v>108.31</v>
      </c>
      <c r="L168" s="17">
        <v>0.03</v>
      </c>
      <c r="M168" s="15" t="s">
        <v>46</v>
      </c>
      <c r="N168" s="19"/>
      <c r="O168" s="19"/>
      <c r="P168" s="19"/>
      <c r="Q168" s="39"/>
    </row>
    <row r="169" spans="5:17" ht="12.75">
      <c r="E169" s="4">
        <v>1811</v>
      </c>
      <c r="F169" s="14" t="s">
        <v>719</v>
      </c>
      <c r="G169" s="11">
        <v>43850</v>
      </c>
      <c r="H169" s="12">
        <v>45650</v>
      </c>
      <c r="I169" s="14" t="s">
        <v>259</v>
      </c>
      <c r="J169" s="4">
        <v>10</v>
      </c>
      <c r="K169" s="16">
        <v>58.54</v>
      </c>
      <c r="L169" s="17">
        <v>0.03</v>
      </c>
      <c r="M169" s="15" t="s">
        <v>46</v>
      </c>
      <c r="N169" s="19"/>
      <c r="O169" s="19"/>
      <c r="P169" s="19"/>
      <c r="Q169" s="39"/>
    </row>
    <row r="170" spans="5:17" ht="12.75">
      <c r="E170" s="4">
        <v>1811</v>
      </c>
      <c r="F170" s="14" t="s">
        <v>719</v>
      </c>
      <c r="G170" s="11">
        <v>43850</v>
      </c>
      <c r="H170" s="12">
        <v>45650</v>
      </c>
      <c r="I170" s="14" t="s">
        <v>13</v>
      </c>
      <c r="J170" s="4">
        <v>20</v>
      </c>
      <c r="K170" s="16">
        <v>137.75</v>
      </c>
      <c r="L170" s="17">
        <v>0.03</v>
      </c>
      <c r="M170" s="15" t="s">
        <v>46</v>
      </c>
      <c r="N170" s="19"/>
      <c r="O170" s="19"/>
      <c r="P170" s="19"/>
      <c r="Q170" s="39"/>
    </row>
    <row r="171" spans="5:17" ht="25.5">
      <c r="E171" s="4">
        <v>1811</v>
      </c>
      <c r="F171" s="14" t="s">
        <v>721</v>
      </c>
      <c r="G171" s="11">
        <v>43850</v>
      </c>
      <c r="H171" s="12">
        <v>45650</v>
      </c>
      <c r="I171" s="14" t="s">
        <v>261</v>
      </c>
      <c r="J171" s="4">
        <v>240</v>
      </c>
      <c r="K171" s="16">
        <v>1874.06</v>
      </c>
      <c r="L171" s="17">
        <v>0.03</v>
      </c>
      <c r="M171" s="15" t="s">
        <v>262</v>
      </c>
      <c r="N171" s="19"/>
      <c r="O171" s="19"/>
      <c r="P171" s="19"/>
      <c r="Q171" s="39"/>
    </row>
    <row r="172" spans="5:17" ht="12.75">
      <c r="E172" s="4">
        <v>1811</v>
      </c>
      <c r="F172" s="14" t="s">
        <v>722</v>
      </c>
      <c r="G172" s="11">
        <v>43850</v>
      </c>
      <c r="H172" s="12">
        <v>45650</v>
      </c>
      <c r="I172" s="14" t="s">
        <v>263</v>
      </c>
      <c r="J172" s="4">
        <v>73</v>
      </c>
      <c r="K172" s="16">
        <v>395.33</v>
      </c>
      <c r="L172" s="17">
        <v>0.03</v>
      </c>
      <c r="M172" s="15" t="s">
        <v>60</v>
      </c>
      <c r="N172" s="19"/>
      <c r="O172" s="19"/>
      <c r="P172" s="19"/>
      <c r="Q172" s="39"/>
    </row>
    <row r="173" spans="5:17" ht="12.75">
      <c r="E173" s="4">
        <v>1811</v>
      </c>
      <c r="F173" s="14" t="s">
        <v>722</v>
      </c>
      <c r="G173" s="11">
        <v>43850</v>
      </c>
      <c r="H173" s="12">
        <v>45650</v>
      </c>
      <c r="I173" s="14" t="s">
        <v>264</v>
      </c>
      <c r="J173" s="4">
        <v>311</v>
      </c>
      <c r="K173" s="16">
        <v>1684.23</v>
      </c>
      <c r="L173" s="17">
        <v>0.03</v>
      </c>
      <c r="M173" s="15" t="s">
        <v>60</v>
      </c>
      <c r="N173" s="19"/>
      <c r="O173" s="19"/>
      <c r="P173" s="19"/>
      <c r="Q173" s="39"/>
    </row>
    <row r="174" spans="5:17" ht="63.75">
      <c r="E174" s="4">
        <v>1811</v>
      </c>
      <c r="F174" s="14" t="s">
        <v>723</v>
      </c>
      <c r="G174" s="11">
        <v>43485</v>
      </c>
      <c r="H174" s="12">
        <v>45498</v>
      </c>
      <c r="I174" s="14" t="s">
        <v>265</v>
      </c>
      <c r="J174" s="4">
        <v>482</v>
      </c>
      <c r="K174" s="16">
        <v>855.73</v>
      </c>
      <c r="L174" s="17">
        <v>0.03</v>
      </c>
      <c r="M174" s="15" t="s">
        <v>266</v>
      </c>
      <c r="N174" s="19"/>
      <c r="O174" s="19"/>
      <c r="P174" s="19"/>
      <c r="Q174" s="39"/>
    </row>
    <row r="175" spans="5:17" ht="51">
      <c r="E175" s="4">
        <v>1811</v>
      </c>
      <c r="F175" s="14" t="s">
        <v>724</v>
      </c>
      <c r="G175" s="11">
        <v>43850</v>
      </c>
      <c r="H175" s="12">
        <v>45650</v>
      </c>
      <c r="I175" s="14" t="s">
        <v>268</v>
      </c>
      <c r="J175" s="4">
        <v>1503</v>
      </c>
      <c r="K175" s="16">
        <v>3199.8</v>
      </c>
      <c r="L175" s="17">
        <v>0.03</v>
      </c>
      <c r="M175" s="15" t="s">
        <v>260</v>
      </c>
      <c r="N175" s="19"/>
      <c r="O175" s="19"/>
      <c r="P175" s="19"/>
      <c r="Q175" s="39"/>
    </row>
    <row r="176" spans="5:17" ht="51">
      <c r="E176" s="4">
        <v>1811</v>
      </c>
      <c r="F176" s="14" t="s">
        <v>724</v>
      </c>
      <c r="G176" s="11">
        <v>43850</v>
      </c>
      <c r="H176" s="12">
        <v>45650</v>
      </c>
      <c r="I176" s="14" t="s">
        <v>268</v>
      </c>
      <c r="J176" s="4">
        <v>5208</v>
      </c>
      <c r="K176" s="16">
        <v>11641.93</v>
      </c>
      <c r="L176" s="17">
        <v>0.03</v>
      </c>
      <c r="M176" s="15" t="s">
        <v>260</v>
      </c>
      <c r="N176" s="19"/>
      <c r="O176" s="19"/>
      <c r="P176" s="19"/>
      <c r="Q176" s="39"/>
    </row>
    <row r="177" spans="5:17" ht="25.5">
      <c r="E177" s="4">
        <v>1811</v>
      </c>
      <c r="F177" s="14" t="s">
        <v>712</v>
      </c>
      <c r="G177" s="11">
        <v>43850</v>
      </c>
      <c r="H177" s="12">
        <v>45650</v>
      </c>
      <c r="I177" s="14" t="s">
        <v>269</v>
      </c>
      <c r="J177" s="4">
        <v>11</v>
      </c>
      <c r="K177" s="16">
        <v>77.59</v>
      </c>
      <c r="L177" s="17">
        <v>0.03</v>
      </c>
      <c r="M177" s="15" t="s">
        <v>46</v>
      </c>
      <c r="N177" s="19"/>
      <c r="O177" s="19"/>
      <c r="P177" s="19"/>
      <c r="Q177" s="39"/>
    </row>
    <row r="178" spans="5:17" ht="25.5">
      <c r="E178" s="4">
        <v>1811</v>
      </c>
      <c r="F178" s="14" t="s">
        <v>725</v>
      </c>
      <c r="G178" s="11">
        <v>43851</v>
      </c>
      <c r="H178" s="12">
        <v>61749</v>
      </c>
      <c r="I178" s="14" t="s">
        <v>270</v>
      </c>
      <c r="J178" s="4">
        <v>5000</v>
      </c>
      <c r="K178" s="16">
        <v>11167.55</v>
      </c>
      <c r="L178" s="45">
        <v>0.0315</v>
      </c>
      <c r="M178" s="15" t="s">
        <v>82</v>
      </c>
      <c r="N178" s="19"/>
      <c r="O178" s="19"/>
      <c r="P178" s="19"/>
      <c r="Q178" s="39"/>
    </row>
    <row r="179" spans="5:17" ht="38.25">
      <c r="E179" s="4">
        <v>1811</v>
      </c>
      <c r="F179" s="14" t="s">
        <v>726</v>
      </c>
      <c r="G179" s="11">
        <v>43850</v>
      </c>
      <c r="H179" s="12">
        <v>45650</v>
      </c>
      <c r="I179" s="14" t="s">
        <v>65</v>
      </c>
      <c r="J179" s="4">
        <v>197</v>
      </c>
      <c r="K179" s="16">
        <v>1556.24</v>
      </c>
      <c r="L179" s="17">
        <v>0.03</v>
      </c>
      <c r="M179" s="15" t="s">
        <v>271</v>
      </c>
      <c r="N179" s="19"/>
      <c r="O179" s="19"/>
      <c r="P179" s="19"/>
      <c r="Q179" s="39"/>
    </row>
    <row r="180" spans="5:17" ht="25.5">
      <c r="E180" s="4">
        <v>1811</v>
      </c>
      <c r="F180" s="14" t="s">
        <v>727</v>
      </c>
      <c r="G180" s="11">
        <v>43853</v>
      </c>
      <c r="H180" s="12">
        <v>45650</v>
      </c>
      <c r="I180" s="14" t="s">
        <v>174</v>
      </c>
      <c r="J180" s="4">
        <v>773</v>
      </c>
      <c r="K180" s="16">
        <v>1320.2</v>
      </c>
      <c r="L180" s="17">
        <v>0.03</v>
      </c>
      <c r="M180" s="15" t="s">
        <v>49</v>
      </c>
      <c r="N180" s="19"/>
      <c r="O180" s="19"/>
      <c r="P180" s="19"/>
      <c r="Q180" s="39"/>
    </row>
    <row r="181" spans="5:17" ht="25.5">
      <c r="E181" s="4">
        <v>1811</v>
      </c>
      <c r="F181" s="14" t="s">
        <v>728</v>
      </c>
      <c r="G181" s="11">
        <v>43119</v>
      </c>
      <c r="H181" s="12">
        <v>46739</v>
      </c>
      <c r="I181" s="14" t="s">
        <v>1</v>
      </c>
      <c r="J181" s="4">
        <v>2663</v>
      </c>
      <c r="K181" s="16">
        <v>13243.21</v>
      </c>
      <c r="L181" s="17">
        <v>0.03</v>
      </c>
      <c r="M181" s="15" t="s">
        <v>272</v>
      </c>
      <c r="N181" s="19"/>
      <c r="O181" s="19"/>
      <c r="P181" s="19"/>
      <c r="Q181" s="39"/>
    </row>
    <row r="182" spans="5:17" ht="25.5">
      <c r="E182" s="4">
        <v>1811</v>
      </c>
      <c r="F182" s="14" t="s">
        <v>729</v>
      </c>
      <c r="G182" s="11">
        <v>43888</v>
      </c>
      <c r="H182" s="12">
        <v>45701</v>
      </c>
      <c r="I182" s="14" t="s">
        <v>273</v>
      </c>
      <c r="J182" s="4">
        <v>384</v>
      </c>
      <c r="K182" s="16">
        <v>1562.85</v>
      </c>
      <c r="L182" s="17">
        <v>0.03</v>
      </c>
      <c r="M182" s="15" t="s">
        <v>144</v>
      </c>
      <c r="N182" s="19"/>
      <c r="O182" s="19"/>
      <c r="P182" s="19"/>
      <c r="Q182" s="39"/>
    </row>
    <row r="183" spans="5:17" ht="89.25">
      <c r="E183" s="4">
        <v>1811</v>
      </c>
      <c r="F183" s="14" t="s">
        <v>730</v>
      </c>
      <c r="G183" s="11">
        <v>43881</v>
      </c>
      <c r="H183" s="12">
        <v>45701</v>
      </c>
      <c r="I183" s="14" t="s">
        <v>274</v>
      </c>
      <c r="J183" s="4">
        <v>8324</v>
      </c>
      <c r="K183" s="16">
        <v>15789.75</v>
      </c>
      <c r="L183" s="17">
        <v>0.03</v>
      </c>
      <c r="M183" s="15" t="s">
        <v>275</v>
      </c>
      <c r="N183" s="19"/>
      <c r="O183" s="19"/>
      <c r="P183" s="19"/>
      <c r="Q183" s="39"/>
    </row>
    <row r="184" spans="5:17" ht="12.75">
      <c r="E184" s="4">
        <v>1811</v>
      </c>
      <c r="F184" s="14" t="s">
        <v>731</v>
      </c>
      <c r="G184" s="11">
        <v>43987</v>
      </c>
      <c r="H184" s="12">
        <v>45650</v>
      </c>
      <c r="I184" s="14" t="s">
        <v>276</v>
      </c>
      <c r="J184" s="4">
        <v>14</v>
      </c>
      <c r="K184" s="16">
        <v>110.59</v>
      </c>
      <c r="L184" s="17">
        <v>0.03</v>
      </c>
      <c r="M184" s="15" t="s">
        <v>277</v>
      </c>
      <c r="N184" s="19"/>
      <c r="O184" s="19"/>
      <c r="P184" s="19"/>
      <c r="Q184" s="39"/>
    </row>
    <row r="185" spans="5:17" ht="38.25">
      <c r="E185" s="4">
        <v>1811</v>
      </c>
      <c r="F185" s="14" t="s">
        <v>519</v>
      </c>
      <c r="G185" s="11">
        <v>43994</v>
      </c>
      <c r="H185" s="12">
        <v>45812</v>
      </c>
      <c r="I185" s="14" t="s">
        <v>278</v>
      </c>
      <c r="J185" s="4">
        <v>2873</v>
      </c>
      <c r="K185" s="16">
        <v>8512.58</v>
      </c>
      <c r="L185" s="17">
        <v>0.03</v>
      </c>
      <c r="M185" s="15" t="s">
        <v>279</v>
      </c>
      <c r="N185" s="19"/>
      <c r="O185" s="19"/>
      <c r="P185" s="19"/>
      <c r="Q185" s="39"/>
    </row>
    <row r="186" spans="5:17" ht="12.75">
      <c r="E186" s="4">
        <v>1811</v>
      </c>
      <c r="F186" s="14" t="s">
        <v>732</v>
      </c>
      <c r="G186" s="11">
        <v>44008</v>
      </c>
      <c r="H186" s="12">
        <v>45812</v>
      </c>
      <c r="I186" s="14" t="s">
        <v>280</v>
      </c>
      <c r="J186" s="4">
        <v>19</v>
      </c>
      <c r="K186" s="16">
        <v>148.93</v>
      </c>
      <c r="L186" s="17">
        <v>0.03</v>
      </c>
      <c r="M186" s="15" t="s">
        <v>46</v>
      </c>
      <c r="N186" s="19"/>
      <c r="O186" s="19"/>
      <c r="P186" s="19"/>
      <c r="Q186" s="39"/>
    </row>
    <row r="187" spans="5:17" ht="25.5">
      <c r="E187" s="4">
        <v>1811</v>
      </c>
      <c r="F187" s="14" t="s">
        <v>733</v>
      </c>
      <c r="G187" s="11">
        <v>44008</v>
      </c>
      <c r="H187" s="12">
        <v>45812</v>
      </c>
      <c r="I187" s="14" t="s">
        <v>281</v>
      </c>
      <c r="J187" s="4">
        <v>963</v>
      </c>
      <c r="K187" s="16">
        <v>1479.5</v>
      </c>
      <c r="L187" s="17">
        <v>0.03</v>
      </c>
      <c r="M187" s="15" t="s">
        <v>49</v>
      </c>
      <c r="N187" s="19"/>
      <c r="O187" s="19"/>
      <c r="P187" s="19"/>
      <c r="Q187" s="39"/>
    </row>
    <row r="188" spans="5:17" ht="38.25">
      <c r="E188" s="4">
        <v>1811</v>
      </c>
      <c r="F188" s="14" t="s">
        <v>235</v>
      </c>
      <c r="G188" s="11">
        <v>44008</v>
      </c>
      <c r="H188" s="12">
        <v>45812</v>
      </c>
      <c r="I188" s="14" t="s">
        <v>282</v>
      </c>
      <c r="J188" s="4">
        <v>84</v>
      </c>
      <c r="K188" s="16">
        <v>143.67</v>
      </c>
      <c r="L188" s="17">
        <v>0.03</v>
      </c>
      <c r="M188" s="15" t="s">
        <v>116</v>
      </c>
      <c r="N188" s="19"/>
      <c r="O188" s="19"/>
      <c r="P188" s="19"/>
      <c r="Q188" s="39"/>
    </row>
    <row r="189" spans="5:17" ht="38.25">
      <c r="E189" s="4">
        <v>1811</v>
      </c>
      <c r="F189" s="14" t="s">
        <v>235</v>
      </c>
      <c r="G189" s="11">
        <v>44008</v>
      </c>
      <c r="H189" s="12">
        <v>45812</v>
      </c>
      <c r="I189" s="14" t="s">
        <v>283</v>
      </c>
      <c r="J189" s="4">
        <v>128</v>
      </c>
      <c r="K189" s="16">
        <v>239</v>
      </c>
      <c r="L189" s="17">
        <v>0.03</v>
      </c>
      <c r="M189" s="15" t="s">
        <v>116</v>
      </c>
      <c r="N189" s="19"/>
      <c r="O189" s="19"/>
      <c r="P189" s="19"/>
      <c r="Q189" s="39"/>
    </row>
    <row r="190" spans="5:17" ht="38.25">
      <c r="E190" s="4">
        <v>1811</v>
      </c>
      <c r="F190" s="14" t="s">
        <v>235</v>
      </c>
      <c r="G190" s="11">
        <v>44008</v>
      </c>
      <c r="H190" s="12">
        <v>45812</v>
      </c>
      <c r="I190" s="14" t="s">
        <v>284</v>
      </c>
      <c r="J190" s="4">
        <v>111</v>
      </c>
      <c r="K190" s="16">
        <v>160.99</v>
      </c>
      <c r="L190" s="17">
        <v>0.03</v>
      </c>
      <c r="M190" s="15" t="s">
        <v>116</v>
      </c>
      <c r="N190" s="19"/>
      <c r="O190" s="19"/>
      <c r="P190" s="19"/>
      <c r="Q190" s="39"/>
    </row>
    <row r="191" spans="5:17" ht="38.25">
      <c r="E191" s="4">
        <v>1811</v>
      </c>
      <c r="F191" s="14" t="s">
        <v>235</v>
      </c>
      <c r="G191" s="11">
        <v>44008</v>
      </c>
      <c r="H191" s="12">
        <v>45812</v>
      </c>
      <c r="I191" s="14" t="s">
        <v>285</v>
      </c>
      <c r="J191" s="4">
        <v>91</v>
      </c>
      <c r="K191" s="16">
        <v>120.68</v>
      </c>
      <c r="L191" s="17">
        <v>0.03</v>
      </c>
      <c r="M191" s="15" t="s">
        <v>116</v>
      </c>
      <c r="N191" s="19"/>
      <c r="O191" s="19"/>
      <c r="P191" s="19"/>
      <c r="Q191" s="39"/>
    </row>
    <row r="192" spans="5:17" ht="38.25">
      <c r="E192" s="4">
        <v>1811</v>
      </c>
      <c r="F192" s="14" t="s">
        <v>235</v>
      </c>
      <c r="G192" s="11">
        <v>44008</v>
      </c>
      <c r="H192" s="12">
        <v>45812</v>
      </c>
      <c r="I192" s="14" t="s">
        <v>286</v>
      </c>
      <c r="J192" s="4">
        <v>128</v>
      </c>
      <c r="K192" s="16">
        <v>233.59</v>
      </c>
      <c r="L192" s="17">
        <v>0.03</v>
      </c>
      <c r="M192" s="15" t="s">
        <v>116</v>
      </c>
      <c r="N192" s="19"/>
      <c r="O192" s="19"/>
      <c r="P192" s="19"/>
      <c r="Q192" s="39"/>
    </row>
    <row r="193" spans="5:17" ht="25.5">
      <c r="E193" s="4">
        <v>1811</v>
      </c>
      <c r="F193" s="14" t="s">
        <v>734</v>
      </c>
      <c r="G193" s="11">
        <v>44008</v>
      </c>
      <c r="H193" s="12">
        <v>45650</v>
      </c>
      <c r="I193" s="14" t="s">
        <v>287</v>
      </c>
      <c r="J193" s="4">
        <v>1747</v>
      </c>
      <c r="K193" s="16">
        <v>2835.18</v>
      </c>
      <c r="L193" s="17">
        <v>0.03</v>
      </c>
      <c r="M193" s="15" t="s">
        <v>49</v>
      </c>
      <c r="N193" s="19"/>
      <c r="O193" s="19"/>
      <c r="P193" s="19"/>
      <c r="Q193" s="39"/>
    </row>
    <row r="194" spans="5:17" ht="38.25">
      <c r="E194" s="4">
        <v>1811</v>
      </c>
      <c r="F194" s="14" t="s">
        <v>235</v>
      </c>
      <c r="G194" s="11">
        <v>44018</v>
      </c>
      <c r="H194" s="12">
        <v>45812</v>
      </c>
      <c r="I194" s="14" t="s">
        <v>288</v>
      </c>
      <c r="J194" s="4">
        <v>123</v>
      </c>
      <c r="K194" s="16">
        <v>160.55</v>
      </c>
      <c r="L194" s="17">
        <v>0.03</v>
      </c>
      <c r="M194" s="15" t="s">
        <v>116</v>
      </c>
      <c r="N194" s="19"/>
      <c r="O194" s="19"/>
      <c r="P194" s="19"/>
      <c r="Q194" s="39"/>
    </row>
    <row r="195" spans="5:17" ht="38.25">
      <c r="E195" s="4">
        <v>1811</v>
      </c>
      <c r="F195" s="14" t="s">
        <v>235</v>
      </c>
      <c r="G195" s="11">
        <v>44018</v>
      </c>
      <c r="H195" s="12">
        <v>45812</v>
      </c>
      <c r="I195" s="14" t="s">
        <v>289</v>
      </c>
      <c r="J195" s="4">
        <v>59</v>
      </c>
      <c r="K195" s="16">
        <v>73.97</v>
      </c>
      <c r="L195" s="17">
        <v>0.03</v>
      </c>
      <c r="M195" s="15" t="s">
        <v>116</v>
      </c>
      <c r="N195" s="19"/>
      <c r="O195" s="19"/>
      <c r="P195" s="19"/>
      <c r="Q195" s="39"/>
    </row>
    <row r="196" spans="5:17" ht="38.25">
      <c r="E196" s="4">
        <v>1811</v>
      </c>
      <c r="F196" s="14" t="s">
        <v>235</v>
      </c>
      <c r="G196" s="11">
        <v>44018</v>
      </c>
      <c r="H196" s="12">
        <v>45812</v>
      </c>
      <c r="I196" s="14" t="s">
        <v>290</v>
      </c>
      <c r="J196" s="4">
        <v>389</v>
      </c>
      <c r="K196" s="16">
        <v>412.36</v>
      </c>
      <c r="L196" s="17">
        <v>0.03</v>
      </c>
      <c r="M196" s="15" t="s">
        <v>116</v>
      </c>
      <c r="N196" s="19"/>
      <c r="O196" s="19"/>
      <c r="P196" s="19"/>
      <c r="Q196" s="39"/>
    </row>
    <row r="197" spans="5:17" ht="12.75">
      <c r="E197" s="4">
        <v>1811</v>
      </c>
      <c r="F197" s="14" t="s">
        <v>735</v>
      </c>
      <c r="G197" s="11">
        <v>44018</v>
      </c>
      <c r="H197" s="12">
        <v>45812</v>
      </c>
      <c r="I197" s="14" t="s">
        <v>291</v>
      </c>
      <c r="J197" s="4">
        <v>100</v>
      </c>
      <c r="K197" s="16">
        <v>922.8</v>
      </c>
      <c r="L197" s="17">
        <v>0.03</v>
      </c>
      <c r="M197" s="15" t="s">
        <v>46</v>
      </c>
      <c r="N197" s="19"/>
      <c r="O197" s="19"/>
      <c r="P197" s="19"/>
      <c r="Q197" s="39"/>
    </row>
    <row r="198" spans="5:17" ht="12.75">
      <c r="E198" s="4">
        <v>1811</v>
      </c>
      <c r="F198" s="14" t="s">
        <v>736</v>
      </c>
      <c r="G198" s="11">
        <v>44018</v>
      </c>
      <c r="H198" s="12">
        <v>45812</v>
      </c>
      <c r="I198" s="14" t="s">
        <v>292</v>
      </c>
      <c r="J198" s="4">
        <v>42</v>
      </c>
      <c r="K198" s="16">
        <v>400.68</v>
      </c>
      <c r="L198" s="17">
        <v>0.03</v>
      </c>
      <c r="M198" s="15" t="s">
        <v>46</v>
      </c>
      <c r="N198" s="19"/>
      <c r="O198" s="19"/>
      <c r="P198" s="19"/>
      <c r="Q198" s="39"/>
    </row>
    <row r="199" spans="5:17" ht="12.75">
      <c r="E199" s="4">
        <v>1811</v>
      </c>
      <c r="F199" s="14" t="s">
        <v>737</v>
      </c>
      <c r="G199" s="11">
        <v>44018</v>
      </c>
      <c r="H199" s="12">
        <v>45812</v>
      </c>
      <c r="I199" s="14" t="s">
        <v>41</v>
      </c>
      <c r="J199" s="4">
        <v>112</v>
      </c>
      <c r="K199" s="16">
        <v>733.3</v>
      </c>
      <c r="L199" s="17">
        <v>0.03</v>
      </c>
      <c r="M199" s="15" t="s">
        <v>46</v>
      </c>
      <c r="N199" s="19"/>
      <c r="O199" s="19"/>
      <c r="P199" s="19"/>
      <c r="Q199" s="39"/>
    </row>
    <row r="200" spans="5:17" ht="51">
      <c r="E200" s="4">
        <v>1811</v>
      </c>
      <c r="F200" s="14" t="s">
        <v>738</v>
      </c>
      <c r="G200" s="11">
        <v>44018</v>
      </c>
      <c r="H200" s="12">
        <v>45812</v>
      </c>
      <c r="I200" s="14" t="s">
        <v>267</v>
      </c>
      <c r="J200" s="4">
        <v>2676</v>
      </c>
      <c r="K200" s="16">
        <v>7332.14</v>
      </c>
      <c r="L200" s="17">
        <v>0.03</v>
      </c>
      <c r="M200" s="15" t="s">
        <v>260</v>
      </c>
      <c r="N200" s="19"/>
      <c r="O200" s="19"/>
      <c r="P200" s="19"/>
      <c r="Q200" s="39"/>
    </row>
    <row r="201" spans="5:17" ht="38.25">
      <c r="E201" s="4">
        <v>1811</v>
      </c>
      <c r="F201" s="14" t="s">
        <v>739</v>
      </c>
      <c r="G201" s="11">
        <v>44018</v>
      </c>
      <c r="H201" s="12">
        <v>45610</v>
      </c>
      <c r="I201" s="14" t="s">
        <v>293</v>
      </c>
      <c r="J201" s="4">
        <v>10</v>
      </c>
      <c r="K201" s="16">
        <v>72.36</v>
      </c>
      <c r="L201" s="17">
        <v>0.03</v>
      </c>
      <c r="M201" s="15" t="s">
        <v>46</v>
      </c>
      <c r="N201" s="19"/>
      <c r="O201" s="19"/>
      <c r="P201" s="19"/>
      <c r="Q201" s="39"/>
    </row>
    <row r="202" spans="5:17" ht="38.25">
      <c r="E202" s="4">
        <v>1811</v>
      </c>
      <c r="F202" s="14" t="s">
        <v>235</v>
      </c>
      <c r="G202" s="11">
        <v>44018</v>
      </c>
      <c r="H202" s="12">
        <v>45812</v>
      </c>
      <c r="I202" s="14" t="s">
        <v>294</v>
      </c>
      <c r="J202" s="4">
        <v>84</v>
      </c>
      <c r="K202" s="16">
        <v>107.85</v>
      </c>
      <c r="L202" s="17">
        <v>0.03</v>
      </c>
      <c r="M202" s="15" t="s">
        <v>116</v>
      </c>
      <c r="N202" s="19"/>
      <c r="O202" s="19"/>
      <c r="P202" s="19"/>
      <c r="Q202" s="39"/>
    </row>
    <row r="203" spans="5:17" ht="38.25">
      <c r="E203" s="4">
        <v>1811</v>
      </c>
      <c r="F203" s="14" t="s">
        <v>235</v>
      </c>
      <c r="G203" s="11">
        <v>44020</v>
      </c>
      <c r="H203" s="12">
        <v>45812</v>
      </c>
      <c r="I203" s="14" t="s">
        <v>295</v>
      </c>
      <c r="J203" s="4">
        <v>88</v>
      </c>
      <c r="K203" s="16">
        <v>133.09</v>
      </c>
      <c r="L203" s="17">
        <v>0.03</v>
      </c>
      <c r="M203" s="15" t="s">
        <v>116</v>
      </c>
      <c r="N203" s="19"/>
      <c r="O203" s="19"/>
      <c r="P203" s="19"/>
      <c r="Q203" s="39"/>
    </row>
    <row r="204" spans="5:17" ht="38.25">
      <c r="E204" s="4">
        <v>1811</v>
      </c>
      <c r="F204" s="14" t="s">
        <v>235</v>
      </c>
      <c r="G204" s="11">
        <v>44020</v>
      </c>
      <c r="H204" s="12">
        <v>45812</v>
      </c>
      <c r="I204" s="14" t="s">
        <v>296</v>
      </c>
      <c r="J204" s="4">
        <v>100</v>
      </c>
      <c r="K204" s="16">
        <v>143.34</v>
      </c>
      <c r="L204" s="17">
        <v>0.03</v>
      </c>
      <c r="M204" s="15" t="s">
        <v>116</v>
      </c>
      <c r="N204" s="19"/>
      <c r="O204" s="19"/>
      <c r="P204" s="19"/>
      <c r="Q204" s="39"/>
    </row>
    <row r="205" spans="5:17" ht="38.25">
      <c r="E205" s="4">
        <v>1811</v>
      </c>
      <c r="F205" s="14" t="s">
        <v>235</v>
      </c>
      <c r="G205" s="11">
        <v>44020</v>
      </c>
      <c r="H205" s="12">
        <v>45812</v>
      </c>
      <c r="I205" s="14" t="s">
        <v>297</v>
      </c>
      <c r="J205" s="4">
        <v>167</v>
      </c>
      <c r="K205" s="16">
        <v>317.49</v>
      </c>
      <c r="L205" s="17">
        <v>0.03</v>
      </c>
      <c r="M205" s="15" t="s">
        <v>116</v>
      </c>
      <c r="N205" s="19"/>
      <c r="O205" s="19"/>
      <c r="P205" s="19"/>
      <c r="Q205" s="39"/>
    </row>
    <row r="206" spans="5:17" ht="12.75">
      <c r="E206" s="4">
        <v>1811</v>
      </c>
      <c r="F206" s="14" t="s">
        <v>740</v>
      </c>
      <c r="G206" s="11">
        <v>44020</v>
      </c>
      <c r="H206" s="12">
        <v>45812</v>
      </c>
      <c r="I206" s="14" t="s">
        <v>298</v>
      </c>
      <c r="J206" s="4">
        <v>7991</v>
      </c>
      <c r="K206" s="16">
        <v>33871.11</v>
      </c>
      <c r="L206" s="17">
        <v>0.03</v>
      </c>
      <c r="M206" s="15" t="s">
        <v>46</v>
      </c>
      <c r="N206" s="19"/>
      <c r="O206" s="19"/>
      <c r="P206" s="19"/>
      <c r="Q206" s="39"/>
    </row>
    <row r="207" spans="5:17" ht="12.75">
      <c r="E207" s="4">
        <v>1811</v>
      </c>
      <c r="F207" s="14" t="s">
        <v>740</v>
      </c>
      <c r="G207" s="11">
        <v>44020</v>
      </c>
      <c r="H207" s="12">
        <v>45812</v>
      </c>
      <c r="I207" s="14" t="s">
        <v>299</v>
      </c>
      <c r="J207" s="4">
        <v>3023</v>
      </c>
      <c r="K207" s="16">
        <v>15039.09</v>
      </c>
      <c r="L207" s="17">
        <v>0.03</v>
      </c>
      <c r="M207" s="15" t="s">
        <v>46</v>
      </c>
      <c r="N207" s="19"/>
      <c r="O207" s="19"/>
      <c r="P207" s="19"/>
      <c r="Q207" s="39"/>
    </row>
    <row r="208" spans="5:17" ht="12.75">
      <c r="E208" s="4">
        <v>1811</v>
      </c>
      <c r="F208" s="14" t="s">
        <v>741</v>
      </c>
      <c r="G208" s="11">
        <v>44020</v>
      </c>
      <c r="H208" s="12">
        <v>45442</v>
      </c>
      <c r="I208" s="14" t="s">
        <v>300</v>
      </c>
      <c r="J208" s="4">
        <v>2161</v>
      </c>
      <c r="K208" s="16">
        <v>5714.84</v>
      </c>
      <c r="L208" s="17">
        <v>0.03</v>
      </c>
      <c r="M208" s="15" t="s">
        <v>301</v>
      </c>
      <c r="N208" s="19"/>
      <c r="O208" s="19"/>
      <c r="P208" s="19"/>
      <c r="Q208" s="39"/>
    </row>
    <row r="209" spans="5:17" ht="153">
      <c r="E209" s="4">
        <v>1811</v>
      </c>
      <c r="F209" s="14" t="s">
        <v>742</v>
      </c>
      <c r="G209" s="11">
        <v>44020</v>
      </c>
      <c r="H209" s="12">
        <v>45701</v>
      </c>
      <c r="I209" s="14" t="s">
        <v>83</v>
      </c>
      <c r="J209" s="4">
        <v>7145</v>
      </c>
      <c r="K209" s="16">
        <v>8784.57</v>
      </c>
      <c r="L209" s="17">
        <v>0.03</v>
      </c>
      <c r="M209" s="15" t="s">
        <v>133</v>
      </c>
      <c r="N209" s="19"/>
      <c r="O209" s="19"/>
      <c r="P209" s="19"/>
      <c r="Q209" s="22"/>
    </row>
    <row r="210" spans="5:17" ht="25.5">
      <c r="E210" s="4">
        <v>1811</v>
      </c>
      <c r="F210" s="14" t="s">
        <v>743</v>
      </c>
      <c r="G210" s="11">
        <v>44020</v>
      </c>
      <c r="H210" s="12">
        <v>45812</v>
      </c>
      <c r="I210" s="14" t="s">
        <v>302</v>
      </c>
      <c r="J210" s="4">
        <v>65</v>
      </c>
      <c r="K210" s="16">
        <v>335.84</v>
      </c>
      <c r="L210" s="17">
        <v>0.03</v>
      </c>
      <c r="M210" s="15" t="s">
        <v>46</v>
      </c>
      <c r="N210" s="19"/>
      <c r="O210" s="19"/>
      <c r="P210" s="19"/>
      <c r="Q210" s="39"/>
    </row>
    <row r="211" spans="5:17" ht="12.75">
      <c r="E211" s="4">
        <v>1811</v>
      </c>
      <c r="F211" s="14" t="s">
        <v>744</v>
      </c>
      <c r="G211" s="11">
        <v>44020</v>
      </c>
      <c r="H211" s="12">
        <v>45812</v>
      </c>
      <c r="I211" s="14" t="s">
        <v>303</v>
      </c>
      <c r="J211" s="4">
        <v>10</v>
      </c>
      <c r="K211" s="16">
        <v>79</v>
      </c>
      <c r="L211" s="17">
        <v>0.03</v>
      </c>
      <c r="M211" s="15" t="s">
        <v>46</v>
      </c>
      <c r="N211" s="19"/>
      <c r="O211" s="19"/>
      <c r="P211" s="19"/>
      <c r="Q211" s="39"/>
    </row>
    <row r="212" spans="5:17" ht="12.75">
      <c r="E212" s="4">
        <v>1811</v>
      </c>
      <c r="F212" s="14" t="s">
        <v>745</v>
      </c>
      <c r="G212" s="11">
        <v>44404</v>
      </c>
      <c r="H212" s="12">
        <v>45812</v>
      </c>
      <c r="I212" s="14" t="s">
        <v>304</v>
      </c>
      <c r="J212" s="9">
        <v>227</v>
      </c>
      <c r="K212" s="16">
        <v>1181.69</v>
      </c>
      <c r="L212" s="17">
        <v>0.03</v>
      </c>
      <c r="M212" s="15" t="s">
        <v>46</v>
      </c>
      <c r="N212" s="19"/>
      <c r="O212" s="19"/>
      <c r="P212" s="19"/>
      <c r="Q212" s="39"/>
    </row>
    <row r="213" spans="5:17" ht="25.5">
      <c r="E213" s="4">
        <v>1811</v>
      </c>
      <c r="F213" s="14" t="s">
        <v>746</v>
      </c>
      <c r="G213" s="11">
        <v>44020</v>
      </c>
      <c r="H213" s="12">
        <v>45081</v>
      </c>
      <c r="I213" s="14" t="s">
        <v>305</v>
      </c>
      <c r="J213" s="4">
        <v>250</v>
      </c>
      <c r="K213" s="16">
        <v>1227.14</v>
      </c>
      <c r="L213" s="17">
        <v>0.03</v>
      </c>
      <c r="M213" s="15" t="s">
        <v>306</v>
      </c>
      <c r="N213" s="19"/>
      <c r="O213" s="19"/>
      <c r="P213" s="19"/>
      <c r="Q213" s="39"/>
    </row>
    <row r="214" spans="5:17" ht="25.5">
      <c r="E214" s="4">
        <v>1811</v>
      </c>
      <c r="F214" s="14" t="s">
        <v>747</v>
      </c>
      <c r="G214" s="11">
        <v>44028</v>
      </c>
      <c r="H214" s="12">
        <v>45812</v>
      </c>
      <c r="I214" s="14" t="s">
        <v>308</v>
      </c>
      <c r="J214" s="4">
        <v>7500</v>
      </c>
      <c r="K214" s="16">
        <v>7822.03</v>
      </c>
      <c r="L214" s="17">
        <v>0.03</v>
      </c>
      <c r="M214" s="15" t="s">
        <v>309</v>
      </c>
      <c r="N214" s="19"/>
      <c r="O214" s="19"/>
      <c r="P214" s="19"/>
      <c r="Q214" s="39"/>
    </row>
    <row r="215" spans="5:17" ht="38.25">
      <c r="E215" s="4">
        <v>1811</v>
      </c>
      <c r="F215" s="14" t="s">
        <v>748</v>
      </c>
      <c r="G215" s="11">
        <v>44049</v>
      </c>
      <c r="H215" s="12">
        <v>51340</v>
      </c>
      <c r="I215" s="14" t="s">
        <v>310</v>
      </c>
      <c r="J215" s="4">
        <v>4679</v>
      </c>
      <c r="K215" s="16">
        <v>9340.6</v>
      </c>
      <c r="L215" s="17">
        <v>0.03</v>
      </c>
      <c r="M215" s="15" t="s">
        <v>49</v>
      </c>
      <c r="N215" s="19"/>
      <c r="O215" s="19"/>
      <c r="P215" s="19"/>
      <c r="Q215" s="39"/>
    </row>
    <row r="216" spans="5:17" ht="25.5">
      <c r="E216" s="4">
        <v>1811</v>
      </c>
      <c r="F216" s="14" t="s">
        <v>749</v>
      </c>
      <c r="G216" s="11">
        <v>44044</v>
      </c>
      <c r="H216" s="12">
        <v>45861</v>
      </c>
      <c r="I216" s="14" t="s">
        <v>311</v>
      </c>
      <c r="J216" s="9">
        <v>283</v>
      </c>
      <c r="K216" s="16">
        <v>750.99</v>
      </c>
      <c r="L216" s="17">
        <v>0.03</v>
      </c>
      <c r="M216" s="15" t="s">
        <v>49</v>
      </c>
      <c r="N216" s="19"/>
      <c r="O216" s="19"/>
      <c r="P216" s="19"/>
      <c r="Q216" s="39"/>
    </row>
    <row r="217" spans="5:17" ht="38.25">
      <c r="E217" s="4">
        <v>1811</v>
      </c>
      <c r="F217" s="14" t="s">
        <v>235</v>
      </c>
      <c r="G217" s="11">
        <v>44035</v>
      </c>
      <c r="H217" s="12">
        <v>45861</v>
      </c>
      <c r="I217" s="14" t="s">
        <v>312</v>
      </c>
      <c r="J217" s="4">
        <v>85</v>
      </c>
      <c r="K217" s="16">
        <v>187.91</v>
      </c>
      <c r="L217" s="17">
        <v>0.03</v>
      </c>
      <c r="M217" s="15" t="s">
        <v>116</v>
      </c>
      <c r="N217" s="19"/>
      <c r="O217" s="19"/>
      <c r="P217" s="19"/>
      <c r="Q217" s="39"/>
    </row>
    <row r="218" spans="5:17" ht="38.25">
      <c r="E218" s="4">
        <v>1811</v>
      </c>
      <c r="F218" s="14" t="s">
        <v>235</v>
      </c>
      <c r="G218" s="11">
        <v>44035</v>
      </c>
      <c r="H218" s="12">
        <v>45861</v>
      </c>
      <c r="I218" s="14" t="s">
        <v>313</v>
      </c>
      <c r="J218" s="4">
        <v>134</v>
      </c>
      <c r="K218" s="16">
        <v>239.99</v>
      </c>
      <c r="L218" s="17">
        <v>0.03</v>
      </c>
      <c r="M218" s="15" t="s">
        <v>116</v>
      </c>
      <c r="N218" s="19"/>
      <c r="O218" s="19"/>
      <c r="P218" s="19"/>
      <c r="Q218" s="39"/>
    </row>
    <row r="219" spans="5:17" ht="38.25">
      <c r="E219" s="4">
        <v>1811</v>
      </c>
      <c r="F219" s="14" t="s">
        <v>235</v>
      </c>
      <c r="G219" s="11">
        <v>44035</v>
      </c>
      <c r="H219" s="12">
        <v>45861</v>
      </c>
      <c r="I219" s="14" t="s">
        <v>314</v>
      </c>
      <c r="J219" s="4">
        <v>146</v>
      </c>
      <c r="K219" s="16">
        <v>189.35</v>
      </c>
      <c r="L219" s="17">
        <v>0.03</v>
      </c>
      <c r="M219" s="15" t="s">
        <v>116</v>
      </c>
      <c r="N219" s="19"/>
      <c r="O219" s="19"/>
      <c r="P219" s="19"/>
      <c r="Q219" s="39"/>
    </row>
    <row r="220" spans="5:17" ht="38.25">
      <c r="E220" s="4">
        <v>1811</v>
      </c>
      <c r="F220" s="14" t="s">
        <v>235</v>
      </c>
      <c r="G220" s="11">
        <v>44035</v>
      </c>
      <c r="H220" s="12">
        <v>45861</v>
      </c>
      <c r="I220" s="14" t="s">
        <v>315</v>
      </c>
      <c r="J220" s="4">
        <v>84</v>
      </c>
      <c r="K220" s="16">
        <v>108.94</v>
      </c>
      <c r="L220" s="17">
        <v>0.03</v>
      </c>
      <c r="M220" s="15" t="s">
        <v>116</v>
      </c>
      <c r="N220" s="19"/>
      <c r="O220" s="19"/>
      <c r="P220" s="19"/>
      <c r="Q220" s="39"/>
    </row>
    <row r="221" spans="5:17" ht="38.25">
      <c r="E221" s="4">
        <v>1811</v>
      </c>
      <c r="F221" s="14" t="s">
        <v>235</v>
      </c>
      <c r="G221" s="11">
        <v>44035</v>
      </c>
      <c r="H221" s="12">
        <v>45861</v>
      </c>
      <c r="I221" s="14" t="s">
        <v>316</v>
      </c>
      <c r="J221" s="4">
        <v>135</v>
      </c>
      <c r="K221" s="16">
        <v>219.19</v>
      </c>
      <c r="L221" s="17">
        <v>0.03</v>
      </c>
      <c r="M221" s="15" t="s">
        <v>116</v>
      </c>
      <c r="N221" s="19"/>
      <c r="O221" s="19"/>
      <c r="P221" s="19"/>
      <c r="Q221" s="39"/>
    </row>
    <row r="222" spans="5:17" ht="38.25">
      <c r="E222" s="4">
        <v>1811</v>
      </c>
      <c r="F222" s="14" t="s">
        <v>235</v>
      </c>
      <c r="G222" s="11">
        <v>44035</v>
      </c>
      <c r="H222" s="12">
        <v>45861</v>
      </c>
      <c r="I222" s="14" t="s">
        <v>317</v>
      </c>
      <c r="J222" s="4">
        <v>117</v>
      </c>
      <c r="K222" s="16">
        <v>151.74</v>
      </c>
      <c r="L222" s="17">
        <v>0.03</v>
      </c>
      <c r="M222" s="15" t="s">
        <v>116</v>
      </c>
      <c r="N222" s="19"/>
      <c r="O222" s="19"/>
      <c r="P222" s="19"/>
      <c r="Q222" s="39"/>
    </row>
    <row r="223" spans="5:17" ht="38.25">
      <c r="E223" s="4">
        <v>1811</v>
      </c>
      <c r="F223" s="14" t="s">
        <v>235</v>
      </c>
      <c r="G223" s="11">
        <v>44035</v>
      </c>
      <c r="H223" s="12">
        <v>45861</v>
      </c>
      <c r="I223" s="14" t="s">
        <v>318</v>
      </c>
      <c r="J223" s="4">
        <v>78</v>
      </c>
      <c r="K223" s="16">
        <v>167.96</v>
      </c>
      <c r="L223" s="17">
        <v>0.03</v>
      </c>
      <c r="M223" s="15" t="s">
        <v>116</v>
      </c>
      <c r="N223" s="19"/>
      <c r="O223" s="19"/>
      <c r="P223" s="19"/>
      <c r="Q223" s="39"/>
    </row>
    <row r="224" spans="5:17" ht="38.25">
      <c r="E224" s="4">
        <v>1811</v>
      </c>
      <c r="F224" s="14" t="s">
        <v>235</v>
      </c>
      <c r="G224" s="11">
        <v>44035</v>
      </c>
      <c r="H224" s="12">
        <v>45861</v>
      </c>
      <c r="I224" s="14" t="s">
        <v>319</v>
      </c>
      <c r="J224" s="4">
        <v>116</v>
      </c>
      <c r="K224" s="16">
        <v>256.44</v>
      </c>
      <c r="L224" s="17">
        <v>0.03</v>
      </c>
      <c r="M224" s="15" t="s">
        <v>116</v>
      </c>
      <c r="N224" s="19"/>
      <c r="O224" s="19"/>
      <c r="P224" s="19"/>
      <c r="Q224" s="39"/>
    </row>
    <row r="225" spans="5:17" ht="38.25">
      <c r="E225" s="4">
        <v>1811</v>
      </c>
      <c r="F225" s="14" t="s">
        <v>235</v>
      </c>
      <c r="G225" s="11">
        <v>44035</v>
      </c>
      <c r="H225" s="12">
        <v>45861</v>
      </c>
      <c r="I225" s="14" t="s">
        <v>320</v>
      </c>
      <c r="J225" s="4">
        <v>89</v>
      </c>
      <c r="K225" s="16">
        <v>123.16</v>
      </c>
      <c r="L225" s="17">
        <v>0.03</v>
      </c>
      <c r="M225" s="15" t="s">
        <v>116</v>
      </c>
      <c r="N225" s="19"/>
      <c r="O225" s="19"/>
      <c r="P225" s="19"/>
      <c r="Q225" s="39"/>
    </row>
    <row r="226" spans="5:17" ht="38.25">
      <c r="E226" s="4">
        <v>1811</v>
      </c>
      <c r="F226" s="14" t="s">
        <v>235</v>
      </c>
      <c r="G226" s="11">
        <v>44035</v>
      </c>
      <c r="H226" s="12">
        <v>45861</v>
      </c>
      <c r="I226" s="14" t="s">
        <v>321</v>
      </c>
      <c r="J226" s="4">
        <v>76</v>
      </c>
      <c r="K226" s="16">
        <v>170.25</v>
      </c>
      <c r="L226" s="17">
        <v>0.03</v>
      </c>
      <c r="M226" s="15" t="s">
        <v>116</v>
      </c>
      <c r="N226" s="19"/>
      <c r="O226" s="19"/>
      <c r="P226" s="19"/>
      <c r="Q226" s="39"/>
    </row>
    <row r="227" spans="5:17" ht="38.25">
      <c r="E227" s="4">
        <v>1811</v>
      </c>
      <c r="F227" s="14" t="s">
        <v>235</v>
      </c>
      <c r="G227" s="11">
        <v>44035</v>
      </c>
      <c r="H227" s="12">
        <v>45861</v>
      </c>
      <c r="I227" s="14" t="s">
        <v>322</v>
      </c>
      <c r="J227" s="4">
        <v>79</v>
      </c>
      <c r="K227" s="16">
        <v>152.12</v>
      </c>
      <c r="L227" s="17">
        <v>0.03</v>
      </c>
      <c r="M227" s="15" t="s">
        <v>116</v>
      </c>
      <c r="N227" s="19"/>
      <c r="O227" s="19"/>
      <c r="P227" s="19"/>
      <c r="Q227" s="39"/>
    </row>
    <row r="228" spans="5:17" ht="38.25">
      <c r="E228" s="4">
        <v>1811</v>
      </c>
      <c r="F228" s="14" t="s">
        <v>69</v>
      </c>
      <c r="G228" s="11">
        <v>44035</v>
      </c>
      <c r="H228" s="12">
        <v>45861</v>
      </c>
      <c r="I228" s="14" t="s">
        <v>323</v>
      </c>
      <c r="J228" s="4">
        <v>112</v>
      </c>
      <c r="K228" s="16">
        <v>143.8</v>
      </c>
      <c r="L228" s="17">
        <v>0.03</v>
      </c>
      <c r="M228" s="15" t="s">
        <v>116</v>
      </c>
      <c r="N228" s="19"/>
      <c r="O228" s="19"/>
      <c r="P228" s="19"/>
      <c r="Q228" s="39"/>
    </row>
    <row r="229" spans="5:17" ht="25.5">
      <c r="E229" s="4">
        <v>1811</v>
      </c>
      <c r="F229" s="14" t="s">
        <v>750</v>
      </c>
      <c r="G229" s="11">
        <v>44035</v>
      </c>
      <c r="H229" s="12">
        <v>45861</v>
      </c>
      <c r="I229" s="14" t="s">
        <v>324</v>
      </c>
      <c r="J229" s="4">
        <v>70</v>
      </c>
      <c r="K229" s="16">
        <v>107.55</v>
      </c>
      <c r="L229" s="17">
        <v>0.03</v>
      </c>
      <c r="M229" s="15" t="s">
        <v>325</v>
      </c>
      <c r="N229" s="19"/>
      <c r="O229" s="19"/>
      <c r="P229" s="19"/>
      <c r="Q229" s="39"/>
    </row>
    <row r="230" spans="5:17" ht="25.5">
      <c r="E230" s="4">
        <v>1811</v>
      </c>
      <c r="F230" s="14" t="s">
        <v>751</v>
      </c>
      <c r="G230" s="11">
        <v>44035</v>
      </c>
      <c r="H230" s="12">
        <v>45861</v>
      </c>
      <c r="I230" s="27" t="s">
        <v>326</v>
      </c>
      <c r="J230" s="42">
        <v>173</v>
      </c>
      <c r="K230" s="46">
        <v>330.34</v>
      </c>
      <c r="L230" s="17">
        <v>0.03</v>
      </c>
      <c r="M230" s="15" t="s">
        <v>82</v>
      </c>
      <c r="N230" s="22"/>
      <c r="O230" s="22"/>
      <c r="P230" s="22"/>
      <c r="Q230" s="39"/>
    </row>
    <row r="231" spans="5:17" ht="25.5">
      <c r="E231" s="4">
        <v>1811</v>
      </c>
      <c r="F231" s="14" t="s">
        <v>752</v>
      </c>
      <c r="G231" s="11">
        <v>44035</v>
      </c>
      <c r="H231" s="12">
        <v>45861</v>
      </c>
      <c r="I231" s="27" t="s">
        <v>327</v>
      </c>
      <c r="J231" s="42">
        <v>34</v>
      </c>
      <c r="K231" s="46">
        <v>64.92</v>
      </c>
      <c r="L231" s="17">
        <v>0.03</v>
      </c>
      <c r="M231" s="15" t="s">
        <v>82</v>
      </c>
      <c r="N231" s="22"/>
      <c r="O231" s="22"/>
      <c r="P231" s="22"/>
      <c r="Q231" s="39"/>
    </row>
    <row r="232" spans="5:17" ht="25.5">
      <c r="E232" s="4">
        <v>1811</v>
      </c>
      <c r="F232" s="14" t="s">
        <v>753</v>
      </c>
      <c r="G232" s="11">
        <v>44035</v>
      </c>
      <c r="H232" s="12">
        <v>45861</v>
      </c>
      <c r="I232" s="27" t="s">
        <v>328</v>
      </c>
      <c r="J232" s="42">
        <v>700</v>
      </c>
      <c r="K232" s="46">
        <v>1659.27</v>
      </c>
      <c r="L232" s="47">
        <v>0.03</v>
      </c>
      <c r="M232" s="15" t="s">
        <v>329</v>
      </c>
      <c r="N232" s="22"/>
      <c r="O232" s="22"/>
      <c r="P232" s="22"/>
      <c r="Q232" s="39"/>
    </row>
    <row r="233" spans="5:17" ht="51">
      <c r="E233" s="4">
        <v>1811</v>
      </c>
      <c r="F233" s="14" t="s">
        <v>754</v>
      </c>
      <c r="G233" s="11">
        <v>44035</v>
      </c>
      <c r="H233" s="12">
        <v>45077</v>
      </c>
      <c r="I233" s="27" t="s">
        <v>13</v>
      </c>
      <c r="J233" s="42">
        <v>2200</v>
      </c>
      <c r="K233" s="46">
        <v>15152.89</v>
      </c>
      <c r="L233" s="47">
        <v>0.03</v>
      </c>
      <c r="M233" s="15" t="s">
        <v>46</v>
      </c>
      <c r="N233" s="22"/>
      <c r="O233" s="22"/>
      <c r="P233" s="22"/>
      <c r="Q233" s="39"/>
    </row>
    <row r="234" spans="5:17" ht="25.5">
      <c r="E234" s="4">
        <v>1811</v>
      </c>
      <c r="F234" s="14" t="s">
        <v>755</v>
      </c>
      <c r="G234" s="11">
        <v>44035</v>
      </c>
      <c r="H234" s="12">
        <v>45861</v>
      </c>
      <c r="I234" s="27" t="s">
        <v>330</v>
      </c>
      <c r="J234" s="42">
        <v>250</v>
      </c>
      <c r="K234" s="46">
        <v>1527.77</v>
      </c>
      <c r="L234" s="47">
        <v>0.03</v>
      </c>
      <c r="M234" s="15" t="s">
        <v>46</v>
      </c>
      <c r="N234" s="22"/>
      <c r="O234" s="22"/>
      <c r="P234" s="22"/>
      <c r="Q234" s="39"/>
    </row>
    <row r="235" spans="5:17" ht="25.5">
      <c r="E235" s="4">
        <v>1811</v>
      </c>
      <c r="F235" s="14" t="s">
        <v>756</v>
      </c>
      <c r="G235" s="11">
        <v>44070</v>
      </c>
      <c r="H235" s="12">
        <v>45812</v>
      </c>
      <c r="I235" s="27" t="s">
        <v>331</v>
      </c>
      <c r="J235" s="42">
        <v>11039</v>
      </c>
      <c r="K235" s="46">
        <v>17232.9</v>
      </c>
      <c r="L235" s="47">
        <v>0.03</v>
      </c>
      <c r="M235" s="15" t="s">
        <v>332</v>
      </c>
      <c r="N235" s="22"/>
      <c r="O235" s="22"/>
      <c r="P235" s="22"/>
      <c r="Q235" s="39"/>
    </row>
    <row r="236" spans="5:17" ht="12.75">
      <c r="E236" s="4">
        <v>1811</v>
      </c>
      <c r="F236" s="14" t="s">
        <v>757</v>
      </c>
      <c r="G236" s="11">
        <v>44084</v>
      </c>
      <c r="H236" s="12">
        <v>45910</v>
      </c>
      <c r="I236" s="14" t="s">
        <v>333</v>
      </c>
      <c r="J236" s="9">
        <v>49</v>
      </c>
      <c r="K236" s="16">
        <v>452.17</v>
      </c>
      <c r="L236" s="17">
        <v>0.03</v>
      </c>
      <c r="M236" s="15" t="s">
        <v>334</v>
      </c>
      <c r="N236" s="22"/>
      <c r="O236" s="22"/>
      <c r="P236" s="22"/>
      <c r="Q236" s="39"/>
    </row>
    <row r="237" spans="5:17" ht="12.75">
      <c r="E237" s="4">
        <v>1811</v>
      </c>
      <c r="F237" s="14" t="s">
        <v>758</v>
      </c>
      <c r="G237" s="11">
        <v>44084</v>
      </c>
      <c r="H237" s="12">
        <v>45910</v>
      </c>
      <c r="I237" s="14" t="s">
        <v>335</v>
      </c>
      <c r="J237" s="9">
        <v>513</v>
      </c>
      <c r="K237" s="16">
        <v>2778.16</v>
      </c>
      <c r="L237" s="17">
        <v>0.03</v>
      </c>
      <c r="M237" s="15" t="s">
        <v>334</v>
      </c>
      <c r="N237" s="22"/>
      <c r="O237" s="22"/>
      <c r="P237" s="22"/>
      <c r="Q237" s="39"/>
    </row>
    <row r="238" spans="5:17" ht="25.5">
      <c r="E238" s="4">
        <v>1811</v>
      </c>
      <c r="F238" s="14" t="s">
        <v>759</v>
      </c>
      <c r="G238" s="11">
        <v>44098</v>
      </c>
      <c r="H238" s="12">
        <v>45179</v>
      </c>
      <c r="I238" s="14" t="s">
        <v>336</v>
      </c>
      <c r="J238" s="9">
        <v>860</v>
      </c>
      <c r="K238" s="16">
        <v>5446.04</v>
      </c>
      <c r="L238" s="17">
        <v>0.03</v>
      </c>
      <c r="M238" s="15" t="s">
        <v>337</v>
      </c>
      <c r="N238" s="22"/>
      <c r="O238" s="22"/>
      <c r="P238" s="22"/>
      <c r="Q238" s="39"/>
    </row>
    <row r="239" spans="5:17" ht="12.75">
      <c r="E239" s="4">
        <v>1811</v>
      </c>
      <c r="F239" s="14" t="s">
        <v>760</v>
      </c>
      <c r="G239" s="11">
        <v>44105</v>
      </c>
      <c r="H239" s="12">
        <v>45959</v>
      </c>
      <c r="I239" s="14" t="s">
        <v>32</v>
      </c>
      <c r="J239" s="9">
        <v>715</v>
      </c>
      <c r="K239" s="16">
        <v>1811.13</v>
      </c>
      <c r="L239" s="17">
        <v>0.03</v>
      </c>
      <c r="M239" s="15" t="s">
        <v>338</v>
      </c>
      <c r="N239" s="22"/>
      <c r="O239" s="22"/>
      <c r="P239" s="22"/>
      <c r="Q239" s="39"/>
    </row>
    <row r="240" spans="5:17" ht="25.5">
      <c r="E240" s="4">
        <v>1811</v>
      </c>
      <c r="F240" s="14" t="s">
        <v>761</v>
      </c>
      <c r="G240" s="11">
        <v>44112</v>
      </c>
      <c r="H240" s="12">
        <v>45938</v>
      </c>
      <c r="I240" s="14" t="s">
        <v>339</v>
      </c>
      <c r="J240" s="9">
        <v>160</v>
      </c>
      <c r="K240" s="16">
        <v>858.67</v>
      </c>
      <c r="L240" s="17">
        <v>0.03</v>
      </c>
      <c r="M240" s="15" t="s">
        <v>334</v>
      </c>
      <c r="N240" s="22"/>
      <c r="O240" s="22"/>
      <c r="P240" s="22"/>
      <c r="Q240" s="39"/>
    </row>
    <row r="241" spans="5:17" ht="25.5">
      <c r="E241" s="4">
        <v>1811</v>
      </c>
      <c r="F241" s="14" t="s">
        <v>762</v>
      </c>
      <c r="G241" s="11">
        <v>44125</v>
      </c>
      <c r="H241" s="12">
        <v>45701</v>
      </c>
      <c r="I241" s="14" t="s">
        <v>45</v>
      </c>
      <c r="J241" s="9">
        <v>8151</v>
      </c>
      <c r="K241" s="16">
        <v>11286.75</v>
      </c>
      <c r="L241" s="17">
        <v>0.03</v>
      </c>
      <c r="M241" s="15" t="s">
        <v>340</v>
      </c>
      <c r="N241" s="22"/>
      <c r="O241" s="22"/>
      <c r="P241" s="22"/>
      <c r="Q241" s="39"/>
    </row>
    <row r="242" spans="5:17" ht="12.75">
      <c r="E242" s="4">
        <v>1811</v>
      </c>
      <c r="F242" s="14" t="s">
        <v>763</v>
      </c>
      <c r="G242" s="11">
        <v>44125</v>
      </c>
      <c r="H242" s="12">
        <v>45861</v>
      </c>
      <c r="I242" s="14" t="s">
        <v>341</v>
      </c>
      <c r="J242" s="9">
        <v>36</v>
      </c>
      <c r="K242" s="16">
        <v>68.74</v>
      </c>
      <c r="L242" s="17">
        <v>0.03</v>
      </c>
      <c r="M242" s="15" t="s">
        <v>301</v>
      </c>
      <c r="N242" s="22"/>
      <c r="O242" s="22"/>
      <c r="P242" s="22"/>
      <c r="Q242" s="39"/>
    </row>
    <row r="243" spans="5:17" ht="25.5">
      <c r="E243" s="4">
        <v>1811</v>
      </c>
      <c r="F243" s="14" t="s">
        <v>342</v>
      </c>
      <c r="G243" s="11">
        <v>44225</v>
      </c>
      <c r="H243" s="12">
        <v>46051</v>
      </c>
      <c r="I243" s="14" t="s">
        <v>343</v>
      </c>
      <c r="J243" s="9">
        <v>312</v>
      </c>
      <c r="K243" s="16">
        <v>713.8</v>
      </c>
      <c r="L243" s="17">
        <v>0.03</v>
      </c>
      <c r="M243" s="15" t="s">
        <v>49</v>
      </c>
      <c r="N243" s="22"/>
      <c r="O243" s="22"/>
      <c r="P243" s="22"/>
      <c r="Q243" s="48"/>
    </row>
    <row r="244" spans="5:17" ht="51">
      <c r="E244" s="4">
        <v>1811</v>
      </c>
      <c r="F244" s="14" t="s">
        <v>764</v>
      </c>
      <c r="G244" s="11">
        <v>44225</v>
      </c>
      <c r="H244" s="12">
        <v>46051</v>
      </c>
      <c r="I244" s="14" t="s">
        <v>345</v>
      </c>
      <c r="J244" s="9">
        <v>3511</v>
      </c>
      <c r="K244" s="16">
        <v>7876.66</v>
      </c>
      <c r="L244" s="17">
        <v>0.03</v>
      </c>
      <c r="M244" s="15" t="s">
        <v>301</v>
      </c>
      <c r="N244" s="22"/>
      <c r="O244" s="22"/>
      <c r="P244" s="22"/>
      <c r="Q244" s="48"/>
    </row>
    <row r="245" spans="5:17" ht="25.5">
      <c r="E245" s="4">
        <v>1811</v>
      </c>
      <c r="F245" s="14" t="s">
        <v>765</v>
      </c>
      <c r="G245" s="11">
        <v>44228</v>
      </c>
      <c r="H245" s="12">
        <v>46054</v>
      </c>
      <c r="I245" s="14" t="s">
        <v>346</v>
      </c>
      <c r="J245" s="9">
        <v>6</v>
      </c>
      <c r="K245" s="16">
        <v>48.64</v>
      </c>
      <c r="L245" s="17">
        <v>0.03</v>
      </c>
      <c r="M245" s="15" t="s">
        <v>46</v>
      </c>
      <c r="N245" s="22"/>
      <c r="O245" s="22"/>
      <c r="P245" s="22"/>
      <c r="Q245" s="48"/>
    </row>
    <row r="246" spans="5:17" ht="25.5">
      <c r="E246" s="4">
        <v>1811</v>
      </c>
      <c r="F246" s="14" t="s">
        <v>766</v>
      </c>
      <c r="G246" s="11">
        <v>44228</v>
      </c>
      <c r="H246" s="12">
        <v>46054</v>
      </c>
      <c r="I246" s="14" t="s">
        <v>347</v>
      </c>
      <c r="J246" s="9">
        <v>4877</v>
      </c>
      <c r="K246" s="16">
        <v>7782.84</v>
      </c>
      <c r="L246" s="17">
        <v>0.03</v>
      </c>
      <c r="M246" s="15" t="s">
        <v>49</v>
      </c>
      <c r="N246" s="22"/>
      <c r="O246" s="22"/>
      <c r="P246" s="22"/>
      <c r="Q246" s="48"/>
    </row>
    <row r="247" spans="5:17" ht="38.25">
      <c r="E247" s="4">
        <v>1811</v>
      </c>
      <c r="F247" s="14" t="s">
        <v>767</v>
      </c>
      <c r="G247" s="11">
        <v>44228</v>
      </c>
      <c r="H247" s="12">
        <v>46054</v>
      </c>
      <c r="I247" s="14" t="s">
        <v>348</v>
      </c>
      <c r="J247" s="9">
        <v>21</v>
      </c>
      <c r="K247" s="16">
        <v>36.88</v>
      </c>
      <c r="L247" s="17">
        <v>0.03</v>
      </c>
      <c r="M247" s="15" t="s">
        <v>47</v>
      </c>
      <c r="N247" s="22"/>
      <c r="O247" s="22"/>
      <c r="P247" s="22"/>
      <c r="Q247" s="48"/>
    </row>
    <row r="248" spans="5:17" ht="25.5">
      <c r="E248" s="4">
        <v>1811</v>
      </c>
      <c r="F248" s="14" t="s">
        <v>768</v>
      </c>
      <c r="G248" s="11">
        <v>44228</v>
      </c>
      <c r="H248" s="12">
        <v>46054</v>
      </c>
      <c r="I248" s="14" t="s">
        <v>349</v>
      </c>
      <c r="J248" s="9">
        <v>26</v>
      </c>
      <c r="K248" s="16">
        <v>161.85</v>
      </c>
      <c r="L248" s="17">
        <v>0.03</v>
      </c>
      <c r="M248" s="15" t="s">
        <v>46</v>
      </c>
      <c r="N248" s="22"/>
      <c r="O248" s="22"/>
      <c r="P248" s="22"/>
      <c r="Q248" s="48"/>
    </row>
    <row r="249" spans="5:17" ht="12.75">
      <c r="E249" s="4">
        <v>1811</v>
      </c>
      <c r="F249" s="14" t="s">
        <v>769</v>
      </c>
      <c r="G249" s="11">
        <v>44228</v>
      </c>
      <c r="H249" s="12">
        <v>46054</v>
      </c>
      <c r="I249" s="14" t="s">
        <v>350</v>
      </c>
      <c r="J249" s="9">
        <v>590</v>
      </c>
      <c r="K249" s="16">
        <v>2622.23</v>
      </c>
      <c r="L249" s="17">
        <v>0.03</v>
      </c>
      <c r="M249" s="15" t="s">
        <v>46</v>
      </c>
      <c r="N249" s="22"/>
      <c r="O249" s="22"/>
      <c r="P249" s="22"/>
      <c r="Q249" s="48"/>
    </row>
    <row r="250" spans="5:17" ht="38.25">
      <c r="E250" s="4">
        <v>1811</v>
      </c>
      <c r="F250" s="50" t="s">
        <v>235</v>
      </c>
      <c r="G250" s="51">
        <v>44228</v>
      </c>
      <c r="H250" s="52">
        <v>46054</v>
      </c>
      <c r="I250" s="50" t="s">
        <v>351</v>
      </c>
      <c r="J250" s="49">
        <v>128</v>
      </c>
      <c r="K250" s="53">
        <v>213.42</v>
      </c>
      <c r="L250" s="54">
        <v>0.03</v>
      </c>
      <c r="M250" s="15" t="s">
        <v>116</v>
      </c>
      <c r="N250" s="55"/>
      <c r="O250" s="55"/>
      <c r="P250" s="55"/>
      <c r="Q250" s="39"/>
    </row>
    <row r="251" spans="5:17" ht="38.25">
      <c r="E251" s="4">
        <v>1811</v>
      </c>
      <c r="F251" s="50" t="s">
        <v>235</v>
      </c>
      <c r="G251" s="51">
        <v>44228</v>
      </c>
      <c r="H251" s="52">
        <v>46054</v>
      </c>
      <c r="I251" s="50" t="s">
        <v>352</v>
      </c>
      <c r="J251" s="49">
        <v>97</v>
      </c>
      <c r="K251" s="53">
        <v>131.46</v>
      </c>
      <c r="L251" s="54">
        <v>0.03</v>
      </c>
      <c r="M251" s="15" t="s">
        <v>116</v>
      </c>
      <c r="N251" s="55"/>
      <c r="O251" s="55"/>
      <c r="P251" s="55"/>
      <c r="Q251" s="39"/>
    </row>
    <row r="252" spans="5:17" ht="38.25">
      <c r="E252" s="4">
        <v>1811</v>
      </c>
      <c r="F252" s="50" t="s">
        <v>235</v>
      </c>
      <c r="G252" s="51">
        <v>44228</v>
      </c>
      <c r="H252" s="52">
        <v>46054</v>
      </c>
      <c r="I252" s="50" t="s">
        <v>354</v>
      </c>
      <c r="J252" s="49">
        <v>53</v>
      </c>
      <c r="K252" s="53">
        <v>47.94</v>
      </c>
      <c r="L252" s="54">
        <v>0.03</v>
      </c>
      <c r="M252" s="15" t="s">
        <v>116</v>
      </c>
      <c r="N252" s="55"/>
      <c r="O252" s="55"/>
      <c r="P252" s="55"/>
      <c r="Q252" s="39"/>
    </row>
    <row r="253" spans="5:17" ht="38.25">
      <c r="E253" s="4">
        <v>1811</v>
      </c>
      <c r="F253" s="50" t="s">
        <v>235</v>
      </c>
      <c r="G253" s="51">
        <v>44228</v>
      </c>
      <c r="H253" s="52">
        <v>46054</v>
      </c>
      <c r="I253" s="50" t="s">
        <v>353</v>
      </c>
      <c r="J253" s="49">
        <v>33</v>
      </c>
      <c r="K253" s="53">
        <v>42.8</v>
      </c>
      <c r="L253" s="54">
        <v>0.03</v>
      </c>
      <c r="M253" s="15" t="s">
        <v>116</v>
      </c>
      <c r="N253" s="55"/>
      <c r="O253" s="55"/>
      <c r="P253" s="55"/>
      <c r="Q253" s="39"/>
    </row>
    <row r="254" spans="5:17" ht="38.25">
      <c r="E254" s="4">
        <v>1811</v>
      </c>
      <c r="F254" s="50" t="s">
        <v>235</v>
      </c>
      <c r="G254" s="51">
        <v>44228</v>
      </c>
      <c r="H254" s="52">
        <v>46054</v>
      </c>
      <c r="I254" s="50" t="s">
        <v>355</v>
      </c>
      <c r="J254" s="49">
        <v>32</v>
      </c>
      <c r="K254" s="53">
        <v>29.96</v>
      </c>
      <c r="L254" s="54">
        <v>0.03</v>
      </c>
      <c r="M254" s="15" t="s">
        <v>116</v>
      </c>
      <c r="N254" s="55"/>
      <c r="O254" s="55"/>
      <c r="P254" s="55"/>
      <c r="Q254" s="39"/>
    </row>
    <row r="255" spans="5:17" ht="38.25">
      <c r="E255" s="4">
        <v>1811</v>
      </c>
      <c r="F255" s="50" t="s">
        <v>235</v>
      </c>
      <c r="G255" s="51">
        <v>44228</v>
      </c>
      <c r="H255" s="52">
        <v>46054</v>
      </c>
      <c r="I255" s="50" t="s">
        <v>356</v>
      </c>
      <c r="J255" s="49">
        <v>92</v>
      </c>
      <c r="K255" s="53">
        <v>115.34</v>
      </c>
      <c r="L255" s="54">
        <v>0.03</v>
      </c>
      <c r="M255" s="15" t="s">
        <v>116</v>
      </c>
      <c r="N255" s="55"/>
      <c r="O255" s="55"/>
      <c r="P255" s="55"/>
      <c r="Q255" s="39"/>
    </row>
    <row r="256" spans="5:17" ht="38.25">
      <c r="E256" s="4">
        <v>1811</v>
      </c>
      <c r="F256" s="50" t="s">
        <v>235</v>
      </c>
      <c r="G256" s="51">
        <v>44228</v>
      </c>
      <c r="H256" s="52">
        <v>46054</v>
      </c>
      <c r="I256" s="50" t="s">
        <v>357</v>
      </c>
      <c r="J256" s="49">
        <v>23</v>
      </c>
      <c r="K256" s="53">
        <v>28.59</v>
      </c>
      <c r="L256" s="54">
        <v>0.03</v>
      </c>
      <c r="M256" s="15" t="s">
        <v>116</v>
      </c>
      <c r="N256" s="55"/>
      <c r="O256" s="55"/>
      <c r="P256" s="55"/>
      <c r="Q256" s="39"/>
    </row>
    <row r="257" spans="5:17" ht="38.25">
      <c r="E257" s="4">
        <v>1811</v>
      </c>
      <c r="F257" s="50" t="s">
        <v>235</v>
      </c>
      <c r="G257" s="51">
        <v>44228</v>
      </c>
      <c r="H257" s="52">
        <v>46054</v>
      </c>
      <c r="I257" s="50" t="s">
        <v>358</v>
      </c>
      <c r="J257" s="49">
        <v>128</v>
      </c>
      <c r="K257" s="53">
        <v>135.71</v>
      </c>
      <c r="L257" s="54">
        <v>0.03</v>
      </c>
      <c r="M257" s="15" t="s">
        <v>116</v>
      </c>
      <c r="N257" s="55"/>
      <c r="O257" s="55"/>
      <c r="P257" s="55"/>
      <c r="Q257" s="39"/>
    </row>
    <row r="258" spans="5:17" ht="38.25">
      <c r="E258" s="4">
        <v>1811</v>
      </c>
      <c r="F258" s="50" t="s">
        <v>235</v>
      </c>
      <c r="G258" s="51">
        <v>44228</v>
      </c>
      <c r="H258" s="52">
        <v>46054</v>
      </c>
      <c r="I258" s="50" t="s">
        <v>359</v>
      </c>
      <c r="J258" s="49">
        <v>34</v>
      </c>
      <c r="K258" s="53">
        <v>27.65</v>
      </c>
      <c r="L258" s="54">
        <v>0.03</v>
      </c>
      <c r="M258" s="15" t="s">
        <v>116</v>
      </c>
      <c r="N258" s="55"/>
      <c r="O258" s="55"/>
      <c r="P258" s="55"/>
      <c r="Q258" s="39"/>
    </row>
    <row r="259" spans="5:17" ht="38.25">
      <c r="E259" s="4">
        <v>1811</v>
      </c>
      <c r="F259" s="50" t="s">
        <v>235</v>
      </c>
      <c r="G259" s="51">
        <v>44231</v>
      </c>
      <c r="H259" s="52">
        <v>45861</v>
      </c>
      <c r="I259" s="50" t="s">
        <v>360</v>
      </c>
      <c r="J259" s="49">
        <v>87</v>
      </c>
      <c r="K259" s="53">
        <v>120.39</v>
      </c>
      <c r="L259" s="54">
        <v>0.03</v>
      </c>
      <c r="M259" s="15" t="s">
        <v>116</v>
      </c>
      <c r="N259" s="55"/>
      <c r="O259" s="55"/>
      <c r="P259" s="55"/>
      <c r="Q259" s="39"/>
    </row>
    <row r="260" spans="5:17" ht="25.5">
      <c r="E260" s="4">
        <v>1811</v>
      </c>
      <c r="F260" s="50" t="s">
        <v>770</v>
      </c>
      <c r="G260" s="56">
        <v>44250</v>
      </c>
      <c r="H260" s="57">
        <v>46076</v>
      </c>
      <c r="I260" s="50" t="s">
        <v>307</v>
      </c>
      <c r="J260" s="49">
        <v>476</v>
      </c>
      <c r="K260" s="53">
        <v>2758.91</v>
      </c>
      <c r="L260" s="54">
        <v>0.03</v>
      </c>
      <c r="M260" s="58" t="s">
        <v>46</v>
      </c>
      <c r="N260" s="55"/>
      <c r="O260" s="55"/>
      <c r="P260" s="55"/>
      <c r="Q260" s="39"/>
    </row>
    <row r="261" spans="5:17" ht="127.5">
      <c r="E261" s="4">
        <v>1811</v>
      </c>
      <c r="F261" s="50" t="s">
        <v>771</v>
      </c>
      <c r="G261" s="56">
        <v>44257</v>
      </c>
      <c r="H261" s="57">
        <v>45353</v>
      </c>
      <c r="I261" s="50" t="s">
        <v>362</v>
      </c>
      <c r="J261" s="49">
        <v>3431</v>
      </c>
      <c r="K261" s="53">
        <v>6197.92</v>
      </c>
      <c r="L261" s="54">
        <v>0.03</v>
      </c>
      <c r="M261" s="58" t="s">
        <v>363</v>
      </c>
      <c r="N261" s="55"/>
      <c r="O261" s="55"/>
      <c r="P261" s="55"/>
      <c r="Q261" s="39"/>
    </row>
    <row r="262" spans="5:17" ht="25.5">
      <c r="E262" s="4">
        <v>1811</v>
      </c>
      <c r="F262" s="50" t="s">
        <v>772</v>
      </c>
      <c r="G262" s="56">
        <v>44257</v>
      </c>
      <c r="H262" s="57">
        <v>45353</v>
      </c>
      <c r="I262" s="50" t="s">
        <v>364</v>
      </c>
      <c r="J262" s="49">
        <v>190</v>
      </c>
      <c r="K262" s="53">
        <v>399.08</v>
      </c>
      <c r="L262" s="54">
        <v>0.03</v>
      </c>
      <c r="M262" s="58" t="s">
        <v>144</v>
      </c>
      <c r="N262" s="55"/>
      <c r="O262" s="21"/>
      <c r="P262" s="21"/>
      <c r="Q262" s="39"/>
    </row>
    <row r="263" spans="5:17" ht="38.25">
      <c r="E263" s="4">
        <v>1811</v>
      </c>
      <c r="F263" s="50" t="s">
        <v>773</v>
      </c>
      <c r="G263" s="56">
        <v>44257</v>
      </c>
      <c r="H263" s="57">
        <v>46083</v>
      </c>
      <c r="I263" s="50" t="s">
        <v>365</v>
      </c>
      <c r="J263" s="49">
        <v>7</v>
      </c>
      <c r="K263" s="53">
        <v>38.69</v>
      </c>
      <c r="L263" s="54">
        <v>0.07</v>
      </c>
      <c r="M263" s="58" t="s">
        <v>366</v>
      </c>
      <c r="N263" s="55"/>
      <c r="O263" s="55"/>
      <c r="P263" s="55"/>
      <c r="Q263" s="39"/>
    </row>
    <row r="264" spans="5:17" ht="38.25">
      <c r="E264" s="4">
        <v>1811</v>
      </c>
      <c r="F264" s="50" t="s">
        <v>774</v>
      </c>
      <c r="G264" s="56">
        <v>44257</v>
      </c>
      <c r="H264" s="57">
        <v>44916</v>
      </c>
      <c r="I264" s="50" t="s">
        <v>367</v>
      </c>
      <c r="J264" s="49">
        <v>500</v>
      </c>
      <c r="K264" s="53">
        <v>1522.65</v>
      </c>
      <c r="L264" s="54">
        <v>0.03</v>
      </c>
      <c r="M264" s="58" t="s">
        <v>368</v>
      </c>
      <c r="N264" s="55"/>
      <c r="O264" s="55"/>
      <c r="P264" s="55"/>
      <c r="Q264" s="39"/>
    </row>
    <row r="265" spans="5:17" ht="12.75">
      <c r="E265" s="4">
        <v>1811</v>
      </c>
      <c r="F265" s="50" t="s">
        <v>775</v>
      </c>
      <c r="G265" s="56">
        <v>44468</v>
      </c>
      <c r="H265" s="57">
        <v>45564</v>
      </c>
      <c r="I265" s="50" t="s">
        <v>369</v>
      </c>
      <c r="J265" s="49">
        <v>340</v>
      </c>
      <c r="K265" s="53">
        <v>2706.21</v>
      </c>
      <c r="L265" s="54">
        <v>0.03</v>
      </c>
      <c r="M265" s="58" t="s">
        <v>46</v>
      </c>
      <c r="N265" s="55"/>
      <c r="O265" s="55"/>
      <c r="P265" s="55"/>
      <c r="Q265" s="39"/>
    </row>
    <row r="266" spans="5:17" ht="25.5">
      <c r="E266" s="4">
        <v>1811</v>
      </c>
      <c r="F266" s="50" t="s">
        <v>776</v>
      </c>
      <c r="G266" s="56">
        <v>44272</v>
      </c>
      <c r="H266" s="57">
        <v>47924</v>
      </c>
      <c r="I266" s="50" t="s">
        <v>371</v>
      </c>
      <c r="J266" s="49">
        <v>1980</v>
      </c>
      <c r="K266" s="53">
        <v>2769.44</v>
      </c>
      <c r="L266" s="54">
        <v>0.03</v>
      </c>
      <c r="M266" s="58" t="s">
        <v>325</v>
      </c>
      <c r="N266" s="55"/>
      <c r="O266" s="55"/>
      <c r="P266" s="55"/>
      <c r="Q266" s="39"/>
    </row>
    <row r="267" spans="5:17" ht="38.25">
      <c r="E267" s="4">
        <v>1811</v>
      </c>
      <c r="F267" s="50" t="s">
        <v>372</v>
      </c>
      <c r="G267" s="56">
        <v>44273</v>
      </c>
      <c r="H267" s="57">
        <v>45369</v>
      </c>
      <c r="I267" s="50" t="s">
        <v>373</v>
      </c>
      <c r="J267" s="49">
        <v>42</v>
      </c>
      <c r="K267" s="53">
        <v>35.8</v>
      </c>
      <c r="L267" s="54">
        <v>0.03</v>
      </c>
      <c r="M267" s="15" t="s">
        <v>116</v>
      </c>
      <c r="N267" s="55"/>
      <c r="O267" s="55"/>
      <c r="P267" s="55"/>
      <c r="Q267" s="39"/>
    </row>
    <row r="268" spans="5:17" ht="38.25">
      <c r="E268" s="4">
        <v>1811</v>
      </c>
      <c r="F268" s="50" t="s">
        <v>372</v>
      </c>
      <c r="G268" s="56">
        <v>44273</v>
      </c>
      <c r="H268" s="57">
        <v>45369</v>
      </c>
      <c r="I268" s="50" t="s">
        <v>374</v>
      </c>
      <c r="J268" s="49">
        <v>17</v>
      </c>
      <c r="K268" s="53">
        <v>18.8</v>
      </c>
      <c r="L268" s="54">
        <v>0.03</v>
      </c>
      <c r="M268" s="15" t="s">
        <v>116</v>
      </c>
      <c r="N268" s="55"/>
      <c r="O268" s="55"/>
      <c r="P268" s="55"/>
      <c r="Q268" s="39"/>
    </row>
    <row r="269" spans="5:17" ht="38.25">
      <c r="E269" s="4">
        <v>1811</v>
      </c>
      <c r="F269" s="50" t="s">
        <v>372</v>
      </c>
      <c r="G269" s="56">
        <v>44273</v>
      </c>
      <c r="H269" s="57">
        <v>45369</v>
      </c>
      <c r="I269" s="50" t="s">
        <v>375</v>
      </c>
      <c r="J269" s="49">
        <v>75</v>
      </c>
      <c r="K269" s="53">
        <v>58.22</v>
      </c>
      <c r="L269" s="54">
        <v>0.03</v>
      </c>
      <c r="M269" s="15" t="s">
        <v>116</v>
      </c>
      <c r="N269" s="55"/>
      <c r="O269" s="55"/>
      <c r="P269" s="55"/>
      <c r="Q269" s="39"/>
    </row>
    <row r="270" spans="5:17" ht="38.25">
      <c r="E270" s="4">
        <v>1811</v>
      </c>
      <c r="F270" s="50" t="s">
        <v>372</v>
      </c>
      <c r="G270" s="56">
        <v>44273</v>
      </c>
      <c r="H270" s="57">
        <v>45369</v>
      </c>
      <c r="I270" s="50" t="s">
        <v>91</v>
      </c>
      <c r="J270" s="49">
        <v>121</v>
      </c>
      <c r="K270" s="53">
        <v>109.56</v>
      </c>
      <c r="L270" s="54">
        <v>0.03</v>
      </c>
      <c r="M270" s="15" t="s">
        <v>116</v>
      </c>
      <c r="N270" s="55"/>
      <c r="O270" s="55"/>
      <c r="P270" s="55"/>
      <c r="Q270" s="39"/>
    </row>
    <row r="271" spans="5:17" ht="38.25">
      <c r="E271" s="4">
        <v>1811</v>
      </c>
      <c r="F271" s="50" t="s">
        <v>372</v>
      </c>
      <c r="G271" s="56">
        <v>44273</v>
      </c>
      <c r="H271" s="57">
        <v>45369</v>
      </c>
      <c r="I271" s="50" t="s">
        <v>376</v>
      </c>
      <c r="J271" s="49">
        <v>32</v>
      </c>
      <c r="K271" s="53">
        <v>44.28</v>
      </c>
      <c r="L271" s="54">
        <v>0.03</v>
      </c>
      <c r="M271" s="15" t="s">
        <v>116</v>
      </c>
      <c r="N271" s="55"/>
      <c r="O271" s="55"/>
      <c r="P271" s="55"/>
      <c r="Q271" s="39"/>
    </row>
    <row r="272" spans="5:17" ht="38.25">
      <c r="E272" s="4">
        <v>1811</v>
      </c>
      <c r="F272" s="50" t="s">
        <v>372</v>
      </c>
      <c r="G272" s="56">
        <v>44273</v>
      </c>
      <c r="H272" s="57">
        <v>45369</v>
      </c>
      <c r="I272" s="50" t="s">
        <v>377</v>
      </c>
      <c r="J272" s="49">
        <v>54</v>
      </c>
      <c r="K272" s="53">
        <v>28.25</v>
      </c>
      <c r="L272" s="54">
        <v>0.03</v>
      </c>
      <c r="M272" s="15" t="s">
        <v>116</v>
      </c>
      <c r="N272" s="55"/>
      <c r="O272" s="55"/>
      <c r="P272" s="55"/>
      <c r="Q272" s="39"/>
    </row>
    <row r="273" spans="5:17" ht="38.25">
      <c r="E273" s="4">
        <v>1811</v>
      </c>
      <c r="F273" s="50" t="s">
        <v>372</v>
      </c>
      <c r="G273" s="56">
        <v>44273</v>
      </c>
      <c r="H273" s="57">
        <v>45369</v>
      </c>
      <c r="I273" s="50" t="s">
        <v>378</v>
      </c>
      <c r="J273" s="49">
        <v>172</v>
      </c>
      <c r="K273" s="53">
        <v>206.34</v>
      </c>
      <c r="L273" s="54">
        <v>0.03</v>
      </c>
      <c r="M273" s="15" t="s">
        <v>116</v>
      </c>
      <c r="N273" s="55"/>
      <c r="O273" s="55"/>
      <c r="P273" s="55"/>
      <c r="Q273" s="39"/>
    </row>
    <row r="274" spans="5:17" ht="38.25">
      <c r="E274" s="4">
        <v>1811</v>
      </c>
      <c r="F274" s="50" t="s">
        <v>372</v>
      </c>
      <c r="G274" s="56">
        <v>44273</v>
      </c>
      <c r="H274" s="57">
        <v>45369</v>
      </c>
      <c r="I274" s="50" t="s">
        <v>379</v>
      </c>
      <c r="J274" s="49">
        <v>19</v>
      </c>
      <c r="K274" s="53">
        <v>27.44</v>
      </c>
      <c r="L274" s="54">
        <v>0.03</v>
      </c>
      <c r="M274" s="15" t="s">
        <v>116</v>
      </c>
      <c r="N274" s="55"/>
      <c r="O274" s="55"/>
      <c r="P274" s="55"/>
      <c r="Q274" s="39"/>
    </row>
    <row r="275" spans="5:17" ht="38.25">
      <c r="E275" s="4">
        <v>1811</v>
      </c>
      <c r="F275" s="50" t="s">
        <v>372</v>
      </c>
      <c r="G275" s="56">
        <v>44273</v>
      </c>
      <c r="H275" s="57">
        <v>45369</v>
      </c>
      <c r="I275" s="50" t="s">
        <v>380</v>
      </c>
      <c r="J275" s="49">
        <v>55</v>
      </c>
      <c r="K275" s="53">
        <v>49.8</v>
      </c>
      <c r="L275" s="54">
        <v>0.03</v>
      </c>
      <c r="M275" s="15" t="s">
        <v>116</v>
      </c>
      <c r="N275" s="55"/>
      <c r="O275" s="55"/>
      <c r="P275" s="55"/>
      <c r="Q275" s="39"/>
    </row>
    <row r="276" spans="5:17" ht="38.25">
      <c r="E276" s="4">
        <v>1811</v>
      </c>
      <c r="F276" s="50" t="s">
        <v>372</v>
      </c>
      <c r="G276" s="56">
        <v>44273</v>
      </c>
      <c r="H276" s="57">
        <v>45369</v>
      </c>
      <c r="I276" s="50" t="s">
        <v>381</v>
      </c>
      <c r="J276" s="49">
        <v>144</v>
      </c>
      <c r="K276" s="53">
        <v>178.97</v>
      </c>
      <c r="L276" s="54">
        <v>0.03</v>
      </c>
      <c r="M276" s="15" t="s">
        <v>116</v>
      </c>
      <c r="N276" s="55"/>
      <c r="O276" s="55"/>
      <c r="P276" s="55"/>
      <c r="Q276" s="39"/>
    </row>
    <row r="277" spans="5:17" ht="38.25">
      <c r="E277" s="4">
        <v>1811</v>
      </c>
      <c r="F277" s="50" t="s">
        <v>372</v>
      </c>
      <c r="G277" s="56">
        <v>44273</v>
      </c>
      <c r="H277" s="57">
        <v>45369</v>
      </c>
      <c r="I277" s="50" t="s">
        <v>382</v>
      </c>
      <c r="J277" s="49">
        <v>67</v>
      </c>
      <c r="K277" s="53">
        <v>81.82</v>
      </c>
      <c r="L277" s="54">
        <v>0.03</v>
      </c>
      <c r="M277" s="15" t="s">
        <v>116</v>
      </c>
      <c r="N277" s="55"/>
      <c r="O277" s="55"/>
      <c r="P277" s="55"/>
      <c r="Q277" s="39"/>
    </row>
    <row r="278" spans="5:17" ht="38.25">
      <c r="E278" s="4">
        <v>1811</v>
      </c>
      <c r="F278" s="50" t="s">
        <v>372</v>
      </c>
      <c r="G278" s="56">
        <v>44273</v>
      </c>
      <c r="H278" s="57">
        <v>45369</v>
      </c>
      <c r="I278" s="50" t="s">
        <v>383</v>
      </c>
      <c r="J278" s="49">
        <v>40</v>
      </c>
      <c r="K278" s="53">
        <v>59.87</v>
      </c>
      <c r="L278" s="54">
        <v>0.03</v>
      </c>
      <c r="M278" s="15" t="s">
        <v>116</v>
      </c>
      <c r="N278" s="55"/>
      <c r="O278" s="55"/>
      <c r="P278" s="55"/>
      <c r="Q278" s="39"/>
    </row>
    <row r="279" spans="5:17" ht="38.25">
      <c r="E279" s="4">
        <v>1811</v>
      </c>
      <c r="F279" s="50" t="s">
        <v>372</v>
      </c>
      <c r="G279" s="56">
        <v>44273</v>
      </c>
      <c r="H279" s="57">
        <v>45369</v>
      </c>
      <c r="I279" s="50" t="s">
        <v>384</v>
      </c>
      <c r="J279" s="49">
        <v>52</v>
      </c>
      <c r="K279" s="53">
        <v>59.18</v>
      </c>
      <c r="L279" s="54">
        <v>0.03</v>
      </c>
      <c r="M279" s="15" t="s">
        <v>116</v>
      </c>
      <c r="N279" s="55"/>
      <c r="O279" s="55"/>
      <c r="P279" s="55"/>
      <c r="Q279" s="39"/>
    </row>
    <row r="280" spans="5:17" ht="38.25">
      <c r="E280" s="4">
        <v>1811</v>
      </c>
      <c r="F280" s="50" t="s">
        <v>372</v>
      </c>
      <c r="G280" s="56">
        <v>44273</v>
      </c>
      <c r="H280" s="57">
        <v>45369</v>
      </c>
      <c r="I280" s="50" t="s">
        <v>385</v>
      </c>
      <c r="J280" s="49">
        <v>74</v>
      </c>
      <c r="K280" s="53">
        <v>107.33</v>
      </c>
      <c r="L280" s="54">
        <v>0.03</v>
      </c>
      <c r="M280" s="15" t="s">
        <v>116</v>
      </c>
      <c r="N280" s="55"/>
      <c r="O280" s="55"/>
      <c r="P280" s="55"/>
      <c r="Q280" s="39"/>
    </row>
    <row r="281" spans="5:17" ht="38.25">
      <c r="E281" s="4">
        <v>1811</v>
      </c>
      <c r="F281" s="50" t="s">
        <v>372</v>
      </c>
      <c r="G281" s="56">
        <v>44273</v>
      </c>
      <c r="H281" s="57">
        <v>45369</v>
      </c>
      <c r="I281" s="50" t="s">
        <v>386</v>
      </c>
      <c r="J281" s="49">
        <v>39</v>
      </c>
      <c r="K281" s="53">
        <v>52.39</v>
      </c>
      <c r="L281" s="54">
        <v>0.03</v>
      </c>
      <c r="M281" s="15" t="s">
        <v>116</v>
      </c>
      <c r="N281" s="55"/>
      <c r="O281" s="55"/>
      <c r="P281" s="55"/>
      <c r="Q281" s="39"/>
    </row>
    <row r="282" spans="5:17" ht="38.25">
      <c r="E282" s="4">
        <v>1811</v>
      </c>
      <c r="F282" s="50" t="s">
        <v>372</v>
      </c>
      <c r="G282" s="56">
        <v>44273</v>
      </c>
      <c r="H282" s="57">
        <v>45369</v>
      </c>
      <c r="I282" s="50" t="s">
        <v>387</v>
      </c>
      <c r="J282" s="49">
        <v>25</v>
      </c>
      <c r="K282" s="53">
        <v>55.27</v>
      </c>
      <c r="L282" s="54">
        <v>0.03</v>
      </c>
      <c r="M282" s="15" t="s">
        <v>116</v>
      </c>
      <c r="N282" s="55"/>
      <c r="O282" s="55"/>
      <c r="P282" s="55"/>
      <c r="Q282" s="39"/>
    </row>
    <row r="283" spans="5:17" ht="25.5">
      <c r="E283" s="4">
        <v>1811</v>
      </c>
      <c r="F283" s="50" t="s">
        <v>777</v>
      </c>
      <c r="G283" s="56">
        <v>44274</v>
      </c>
      <c r="H283" s="57">
        <v>45370</v>
      </c>
      <c r="I283" s="50" t="s">
        <v>388</v>
      </c>
      <c r="J283" s="49">
        <v>2186</v>
      </c>
      <c r="K283" s="53">
        <v>4899.07</v>
      </c>
      <c r="L283" s="54">
        <v>0.03</v>
      </c>
      <c r="M283" s="15" t="s">
        <v>82</v>
      </c>
      <c r="N283" s="55"/>
      <c r="O283" s="55"/>
      <c r="P283" s="55"/>
      <c r="Q283" s="39"/>
    </row>
    <row r="284" spans="5:17" ht="38.25">
      <c r="E284" s="4">
        <v>1811</v>
      </c>
      <c r="F284" s="50" t="s">
        <v>372</v>
      </c>
      <c r="G284" s="56">
        <v>44277</v>
      </c>
      <c r="H284" s="57">
        <v>45373</v>
      </c>
      <c r="I284" s="50" t="s">
        <v>389</v>
      </c>
      <c r="J284" s="49">
        <v>70</v>
      </c>
      <c r="K284" s="53">
        <v>141.79</v>
      </c>
      <c r="L284" s="54">
        <v>0.03</v>
      </c>
      <c r="M284" s="15" t="s">
        <v>116</v>
      </c>
      <c r="N284" s="55"/>
      <c r="O284" s="55"/>
      <c r="P284" s="55"/>
      <c r="Q284" s="39"/>
    </row>
    <row r="285" spans="5:17" ht="38.25">
      <c r="E285" s="4">
        <v>1811</v>
      </c>
      <c r="F285" s="50" t="s">
        <v>372</v>
      </c>
      <c r="G285" s="56">
        <v>44277</v>
      </c>
      <c r="H285" s="57">
        <v>45373</v>
      </c>
      <c r="I285" s="50" t="s">
        <v>390</v>
      </c>
      <c r="J285" s="49">
        <v>135</v>
      </c>
      <c r="K285" s="53">
        <v>270.66</v>
      </c>
      <c r="L285" s="54">
        <v>0.03</v>
      </c>
      <c r="M285" s="15" t="s">
        <v>116</v>
      </c>
      <c r="N285" s="55"/>
      <c r="O285" s="55"/>
      <c r="P285" s="55"/>
      <c r="Q285" s="39"/>
    </row>
    <row r="286" spans="5:17" ht="38.25">
      <c r="E286" s="4">
        <v>1811</v>
      </c>
      <c r="F286" s="50" t="s">
        <v>778</v>
      </c>
      <c r="G286" s="56">
        <v>44278</v>
      </c>
      <c r="H286" s="57" t="s">
        <v>361</v>
      </c>
      <c r="I286" s="50" t="s">
        <v>391</v>
      </c>
      <c r="J286" s="49">
        <v>1412</v>
      </c>
      <c r="K286" s="53">
        <v>6814.31</v>
      </c>
      <c r="L286" s="54">
        <v>0.03</v>
      </c>
      <c r="M286" s="15" t="s">
        <v>368</v>
      </c>
      <c r="N286" s="55"/>
      <c r="O286" s="55"/>
      <c r="P286" s="55"/>
      <c r="Q286" s="39"/>
    </row>
    <row r="287" spans="5:17" ht="38.25">
      <c r="E287" s="4">
        <v>1811</v>
      </c>
      <c r="F287" s="50" t="s">
        <v>372</v>
      </c>
      <c r="G287" s="56">
        <v>44278</v>
      </c>
      <c r="H287" s="57">
        <v>45374</v>
      </c>
      <c r="I287" s="50" t="s">
        <v>392</v>
      </c>
      <c r="J287" s="49">
        <v>33</v>
      </c>
      <c r="K287" s="53">
        <v>31.32</v>
      </c>
      <c r="L287" s="54">
        <v>0.03</v>
      </c>
      <c r="M287" s="15" t="s">
        <v>116</v>
      </c>
      <c r="N287" s="55"/>
      <c r="O287" s="55"/>
      <c r="P287" s="55"/>
      <c r="Q287" s="39"/>
    </row>
    <row r="288" spans="5:17" ht="38.25">
      <c r="E288" s="4">
        <v>1811</v>
      </c>
      <c r="F288" s="50" t="s">
        <v>372</v>
      </c>
      <c r="G288" s="56">
        <v>44278</v>
      </c>
      <c r="H288" s="57">
        <v>45374</v>
      </c>
      <c r="I288" s="50" t="s">
        <v>393</v>
      </c>
      <c r="J288" s="49">
        <v>18</v>
      </c>
      <c r="K288" s="53">
        <v>26.94</v>
      </c>
      <c r="L288" s="54">
        <v>0.03</v>
      </c>
      <c r="M288" s="15" t="s">
        <v>116</v>
      </c>
      <c r="N288" s="55"/>
      <c r="O288" s="55"/>
      <c r="P288" s="55"/>
      <c r="Q288" s="39"/>
    </row>
    <row r="289" spans="5:17" ht="38.25">
      <c r="E289" s="4">
        <v>1811</v>
      </c>
      <c r="F289" s="50" t="s">
        <v>372</v>
      </c>
      <c r="G289" s="56">
        <v>44278</v>
      </c>
      <c r="H289" s="57">
        <v>45374</v>
      </c>
      <c r="I289" s="50" t="s">
        <v>394</v>
      </c>
      <c r="J289" s="49">
        <v>91</v>
      </c>
      <c r="K289" s="53">
        <v>112.12</v>
      </c>
      <c r="L289" s="54">
        <v>0.03</v>
      </c>
      <c r="M289" s="15" t="s">
        <v>116</v>
      </c>
      <c r="N289" s="55"/>
      <c r="O289" s="55"/>
      <c r="P289" s="55"/>
      <c r="Q289" s="39"/>
    </row>
    <row r="290" spans="5:17" ht="38.25">
      <c r="E290" s="4">
        <v>1811</v>
      </c>
      <c r="F290" s="50" t="s">
        <v>372</v>
      </c>
      <c r="G290" s="56">
        <v>44278</v>
      </c>
      <c r="H290" s="57">
        <v>45374</v>
      </c>
      <c r="I290" s="50" t="s">
        <v>395</v>
      </c>
      <c r="J290" s="49">
        <v>54</v>
      </c>
      <c r="K290" s="53">
        <v>68.5</v>
      </c>
      <c r="L290" s="54">
        <v>0.03</v>
      </c>
      <c r="M290" s="15" t="s">
        <v>116</v>
      </c>
      <c r="N290" s="55"/>
      <c r="O290" s="55"/>
      <c r="P290" s="55"/>
      <c r="Q290" s="39"/>
    </row>
    <row r="291" spans="5:17" ht="38.25">
      <c r="E291" s="4">
        <v>1811</v>
      </c>
      <c r="F291" s="50" t="s">
        <v>420</v>
      </c>
      <c r="G291" s="56">
        <v>44278</v>
      </c>
      <c r="H291" s="57">
        <v>45374</v>
      </c>
      <c r="I291" s="50" t="s">
        <v>396</v>
      </c>
      <c r="J291" s="49">
        <v>42</v>
      </c>
      <c r="K291" s="53">
        <v>71.78</v>
      </c>
      <c r="L291" s="54">
        <v>0.03</v>
      </c>
      <c r="M291" s="15" t="s">
        <v>116</v>
      </c>
      <c r="N291" s="55"/>
      <c r="O291" s="55"/>
      <c r="P291" s="55"/>
      <c r="Q291" s="39"/>
    </row>
    <row r="292" spans="5:17" ht="38.25">
      <c r="E292" s="4">
        <v>1811</v>
      </c>
      <c r="F292" s="50" t="s">
        <v>372</v>
      </c>
      <c r="G292" s="56">
        <v>44278</v>
      </c>
      <c r="H292" s="57">
        <v>45374</v>
      </c>
      <c r="I292" s="50" t="s">
        <v>397</v>
      </c>
      <c r="J292" s="49">
        <v>82</v>
      </c>
      <c r="K292" s="53">
        <v>101.03</v>
      </c>
      <c r="L292" s="54">
        <v>0.03</v>
      </c>
      <c r="M292" s="15" t="s">
        <v>116</v>
      </c>
      <c r="N292" s="55"/>
      <c r="O292" s="55"/>
      <c r="P292" s="55"/>
      <c r="Q292" s="39"/>
    </row>
    <row r="293" spans="5:17" ht="38.25">
      <c r="E293" s="4">
        <v>1811</v>
      </c>
      <c r="F293" s="50" t="s">
        <v>372</v>
      </c>
      <c r="G293" s="56">
        <v>44278</v>
      </c>
      <c r="H293" s="57">
        <v>45374</v>
      </c>
      <c r="I293" s="50" t="s">
        <v>398</v>
      </c>
      <c r="J293" s="49">
        <v>84</v>
      </c>
      <c r="K293" s="53">
        <v>125.73</v>
      </c>
      <c r="L293" s="54">
        <v>0.03</v>
      </c>
      <c r="M293" s="15" t="s">
        <v>116</v>
      </c>
      <c r="N293" s="55"/>
      <c r="O293" s="55"/>
      <c r="P293" s="55"/>
      <c r="Q293" s="39"/>
    </row>
    <row r="294" spans="5:17" ht="38.25">
      <c r="E294" s="4">
        <v>1811</v>
      </c>
      <c r="F294" s="50" t="s">
        <v>372</v>
      </c>
      <c r="G294" s="56">
        <v>44278</v>
      </c>
      <c r="H294" s="57">
        <v>45374</v>
      </c>
      <c r="I294" s="50" t="s">
        <v>399</v>
      </c>
      <c r="J294" s="49">
        <v>293</v>
      </c>
      <c r="K294" s="53">
        <v>307.8</v>
      </c>
      <c r="L294" s="54">
        <v>0.03</v>
      </c>
      <c r="M294" s="15" t="s">
        <v>116</v>
      </c>
      <c r="N294" s="55"/>
      <c r="O294" s="55"/>
      <c r="P294" s="55"/>
      <c r="Q294" s="39"/>
    </row>
    <row r="295" spans="5:17" ht="38.25">
      <c r="E295" s="4">
        <v>1811</v>
      </c>
      <c r="F295" s="50" t="s">
        <v>372</v>
      </c>
      <c r="G295" s="56">
        <v>44278</v>
      </c>
      <c r="H295" s="57">
        <v>45374</v>
      </c>
      <c r="I295" s="50" t="s">
        <v>400</v>
      </c>
      <c r="J295" s="49">
        <v>73</v>
      </c>
      <c r="K295" s="53">
        <v>125.01</v>
      </c>
      <c r="L295" s="54">
        <v>0.03</v>
      </c>
      <c r="M295" s="15" t="s">
        <v>116</v>
      </c>
      <c r="N295" s="55"/>
      <c r="O295" s="55"/>
      <c r="P295" s="55"/>
      <c r="Q295" s="39"/>
    </row>
    <row r="296" spans="5:17" ht="38.25">
      <c r="E296" s="4">
        <v>1811</v>
      </c>
      <c r="F296" s="50" t="s">
        <v>372</v>
      </c>
      <c r="G296" s="56">
        <v>44278</v>
      </c>
      <c r="H296" s="57">
        <v>45374</v>
      </c>
      <c r="I296" s="50" t="s">
        <v>401</v>
      </c>
      <c r="J296" s="49">
        <v>182</v>
      </c>
      <c r="K296" s="53">
        <v>209.67</v>
      </c>
      <c r="L296" s="54">
        <v>0.03</v>
      </c>
      <c r="M296" s="15" t="s">
        <v>116</v>
      </c>
      <c r="N296" s="55"/>
      <c r="O296" s="55"/>
      <c r="P296" s="55"/>
      <c r="Q296" s="39"/>
    </row>
    <row r="297" spans="5:17" ht="25.5">
      <c r="E297" s="4">
        <v>1811</v>
      </c>
      <c r="F297" s="60" t="s">
        <v>779</v>
      </c>
      <c r="G297" s="61">
        <v>44278</v>
      </c>
      <c r="H297" s="62">
        <v>45374</v>
      </c>
      <c r="I297" s="60" t="s">
        <v>402</v>
      </c>
      <c r="J297" s="59">
        <v>80</v>
      </c>
      <c r="K297" s="63">
        <v>355.55</v>
      </c>
      <c r="L297" s="64">
        <v>0.03</v>
      </c>
      <c r="M297" s="65" t="s">
        <v>46</v>
      </c>
      <c r="N297" s="55"/>
      <c r="O297" s="55"/>
      <c r="P297" s="55"/>
      <c r="Q297" s="39"/>
    </row>
    <row r="298" spans="5:17" ht="25.5">
      <c r="E298" s="4">
        <v>1811</v>
      </c>
      <c r="F298" s="50" t="s">
        <v>780</v>
      </c>
      <c r="G298" s="56">
        <v>44285</v>
      </c>
      <c r="H298" s="57">
        <v>46111</v>
      </c>
      <c r="I298" s="50" t="s">
        <v>403</v>
      </c>
      <c r="J298" s="49">
        <v>140</v>
      </c>
      <c r="K298" s="53">
        <v>819.64</v>
      </c>
      <c r="L298" s="54">
        <v>0.03</v>
      </c>
      <c r="M298" s="66" t="s">
        <v>404</v>
      </c>
      <c r="N298" s="55"/>
      <c r="O298" s="55"/>
      <c r="P298" s="55"/>
      <c r="Q298" s="39"/>
    </row>
    <row r="299" spans="5:17" ht="25.5">
      <c r="E299" s="4">
        <v>1811</v>
      </c>
      <c r="F299" s="50" t="s">
        <v>781</v>
      </c>
      <c r="G299" s="56">
        <v>44285</v>
      </c>
      <c r="H299" s="57">
        <v>46111</v>
      </c>
      <c r="I299" s="50" t="s">
        <v>405</v>
      </c>
      <c r="J299" s="49">
        <v>2000</v>
      </c>
      <c r="K299" s="53">
        <v>5481.51</v>
      </c>
      <c r="L299" s="54">
        <v>0.03</v>
      </c>
      <c r="M299" s="58" t="s">
        <v>43</v>
      </c>
      <c r="N299" s="55"/>
      <c r="O299" s="55"/>
      <c r="P299" s="55"/>
      <c r="Q299" s="67"/>
    </row>
    <row r="300" spans="5:17" ht="12.75">
      <c r="E300" s="4">
        <v>1811</v>
      </c>
      <c r="F300" s="50" t="s">
        <v>782</v>
      </c>
      <c r="G300" s="56">
        <v>44308</v>
      </c>
      <c r="H300" s="57" t="s">
        <v>344</v>
      </c>
      <c r="I300" s="50" t="s">
        <v>406</v>
      </c>
      <c r="J300" s="49">
        <v>54300</v>
      </c>
      <c r="K300" s="53">
        <v>117000.62</v>
      </c>
      <c r="L300" s="54">
        <v>0.03</v>
      </c>
      <c r="M300" s="58" t="s">
        <v>301</v>
      </c>
      <c r="N300" s="55"/>
      <c r="O300" s="55"/>
      <c r="P300" s="55"/>
      <c r="Q300" s="39"/>
    </row>
    <row r="301" spans="5:17" ht="38.25">
      <c r="E301" s="4">
        <v>1811</v>
      </c>
      <c r="F301" s="50" t="s">
        <v>235</v>
      </c>
      <c r="G301" s="56">
        <v>44286</v>
      </c>
      <c r="H301" s="57">
        <v>45382</v>
      </c>
      <c r="I301" s="50" t="s">
        <v>407</v>
      </c>
      <c r="J301" s="49">
        <v>91</v>
      </c>
      <c r="K301" s="53">
        <v>112.12</v>
      </c>
      <c r="L301" s="54">
        <v>0.03</v>
      </c>
      <c r="M301" s="15" t="s">
        <v>116</v>
      </c>
      <c r="N301" s="55"/>
      <c r="O301" s="55"/>
      <c r="P301" s="55"/>
      <c r="Q301" s="39"/>
    </row>
    <row r="302" spans="5:17" ht="38.25">
      <c r="E302" s="4">
        <v>1811</v>
      </c>
      <c r="F302" s="50" t="s">
        <v>235</v>
      </c>
      <c r="G302" s="56">
        <v>44293</v>
      </c>
      <c r="H302" s="57">
        <v>45389</v>
      </c>
      <c r="I302" s="50" t="s">
        <v>408</v>
      </c>
      <c r="J302" s="49">
        <v>84</v>
      </c>
      <c r="K302" s="53">
        <v>88.36</v>
      </c>
      <c r="L302" s="54">
        <v>0.03</v>
      </c>
      <c r="M302" s="15" t="s">
        <v>116</v>
      </c>
      <c r="N302" s="55"/>
      <c r="O302" s="55"/>
      <c r="P302" s="55"/>
      <c r="Q302" s="39"/>
    </row>
    <row r="303" spans="5:17" ht="25.5">
      <c r="E303" s="4">
        <v>1811</v>
      </c>
      <c r="F303" s="50" t="s">
        <v>783</v>
      </c>
      <c r="G303" s="56">
        <v>44298</v>
      </c>
      <c r="H303" s="57">
        <v>45394</v>
      </c>
      <c r="I303" s="50" t="s">
        <v>409</v>
      </c>
      <c r="J303" s="49">
        <v>11691</v>
      </c>
      <c r="K303" s="53">
        <v>24132.62</v>
      </c>
      <c r="L303" s="54">
        <v>0.03</v>
      </c>
      <c r="M303" s="58" t="s">
        <v>82</v>
      </c>
      <c r="N303" s="55"/>
      <c r="O303" s="55"/>
      <c r="P303" s="55"/>
      <c r="Q303" s="48"/>
    </row>
    <row r="304" spans="5:17" ht="25.5">
      <c r="E304" s="4">
        <v>1811</v>
      </c>
      <c r="F304" s="50" t="s">
        <v>784</v>
      </c>
      <c r="G304" s="56">
        <v>44329</v>
      </c>
      <c r="H304" s="57">
        <v>45425</v>
      </c>
      <c r="I304" s="50" t="s">
        <v>410</v>
      </c>
      <c r="J304" s="49">
        <v>39</v>
      </c>
      <c r="K304" s="53">
        <v>228.33</v>
      </c>
      <c r="L304" s="54">
        <v>0.03</v>
      </c>
      <c r="M304" s="58" t="s">
        <v>46</v>
      </c>
      <c r="N304" s="55"/>
      <c r="O304" s="55"/>
      <c r="P304" s="55"/>
      <c r="Q304" s="39"/>
    </row>
    <row r="305" spans="5:17" ht="25.5">
      <c r="E305" s="4">
        <v>1811</v>
      </c>
      <c r="F305" s="50" t="s">
        <v>785</v>
      </c>
      <c r="G305" s="56">
        <v>44329</v>
      </c>
      <c r="H305" s="57">
        <v>45425</v>
      </c>
      <c r="I305" s="50" t="s">
        <v>411</v>
      </c>
      <c r="J305" s="49">
        <v>514</v>
      </c>
      <c r="K305" s="53">
        <v>786.85</v>
      </c>
      <c r="L305" s="54">
        <v>0.03</v>
      </c>
      <c r="M305" s="58" t="s">
        <v>412</v>
      </c>
      <c r="N305" s="55"/>
      <c r="O305" s="55"/>
      <c r="P305" s="55"/>
      <c r="Q305" s="39"/>
    </row>
    <row r="306" spans="5:17" ht="25.5">
      <c r="E306" s="4">
        <v>1811</v>
      </c>
      <c r="F306" s="50" t="s">
        <v>635</v>
      </c>
      <c r="G306" s="56">
        <v>44329</v>
      </c>
      <c r="H306" s="57" t="s">
        <v>361</v>
      </c>
      <c r="I306" s="50" t="s">
        <v>413</v>
      </c>
      <c r="J306" s="49">
        <v>20</v>
      </c>
      <c r="K306" s="53">
        <v>137.39</v>
      </c>
      <c r="L306" s="54">
        <v>0.03</v>
      </c>
      <c r="M306" s="58" t="s">
        <v>44</v>
      </c>
      <c r="N306" s="55"/>
      <c r="O306" s="55"/>
      <c r="P306" s="55"/>
      <c r="Q306" s="39"/>
    </row>
    <row r="307" spans="5:17" ht="12.75">
      <c r="E307" s="4">
        <v>1811</v>
      </c>
      <c r="F307" s="50" t="s">
        <v>786</v>
      </c>
      <c r="G307" s="56">
        <v>44329</v>
      </c>
      <c r="H307" s="57">
        <v>45426</v>
      </c>
      <c r="I307" s="50" t="s">
        <v>414</v>
      </c>
      <c r="J307" s="49">
        <v>58</v>
      </c>
      <c r="K307" s="53">
        <v>429.41</v>
      </c>
      <c r="L307" s="54">
        <v>0.03</v>
      </c>
      <c r="M307" s="58" t="s">
        <v>46</v>
      </c>
      <c r="N307" s="55"/>
      <c r="O307" s="55"/>
      <c r="P307" s="55"/>
      <c r="Q307" s="39"/>
    </row>
    <row r="308" spans="5:17" ht="38.25">
      <c r="E308" s="4">
        <v>1811</v>
      </c>
      <c r="F308" s="50" t="s">
        <v>787</v>
      </c>
      <c r="G308" s="56">
        <v>44330</v>
      </c>
      <c r="H308" s="57">
        <v>45426</v>
      </c>
      <c r="I308" s="50" t="s">
        <v>267</v>
      </c>
      <c r="J308" s="49">
        <v>226</v>
      </c>
      <c r="K308" s="53">
        <v>435.26</v>
      </c>
      <c r="L308" s="54">
        <v>0.03</v>
      </c>
      <c r="M308" s="58" t="s">
        <v>275</v>
      </c>
      <c r="N308" s="55"/>
      <c r="O308" s="55"/>
      <c r="P308" s="55"/>
      <c r="Q308" s="39"/>
    </row>
    <row r="309" spans="5:17" ht="38.25">
      <c r="E309" s="4">
        <v>1811</v>
      </c>
      <c r="F309" s="50" t="s">
        <v>235</v>
      </c>
      <c r="G309" s="56">
        <v>44330</v>
      </c>
      <c r="H309" s="57">
        <v>45426</v>
      </c>
      <c r="I309" s="50" t="s">
        <v>415</v>
      </c>
      <c r="J309" s="49">
        <v>37</v>
      </c>
      <c r="K309" s="53">
        <v>68.98</v>
      </c>
      <c r="L309" s="54">
        <v>0.03</v>
      </c>
      <c r="M309" s="15" t="s">
        <v>116</v>
      </c>
      <c r="N309" s="55"/>
      <c r="O309" s="55"/>
      <c r="P309" s="55"/>
      <c r="Q309" s="39"/>
    </row>
    <row r="310" spans="5:17" ht="25.5">
      <c r="E310" s="4">
        <v>1811</v>
      </c>
      <c r="F310" s="50" t="s">
        <v>788</v>
      </c>
      <c r="G310" s="56">
        <v>44330</v>
      </c>
      <c r="H310" s="57">
        <v>47982</v>
      </c>
      <c r="I310" s="50" t="s">
        <v>214</v>
      </c>
      <c r="J310" s="49">
        <v>1780</v>
      </c>
      <c r="K310" s="53">
        <v>2917.92</v>
      </c>
      <c r="L310" s="54">
        <v>0.03</v>
      </c>
      <c r="M310" s="58" t="s">
        <v>416</v>
      </c>
      <c r="N310" s="55"/>
      <c r="O310" s="55"/>
      <c r="P310" s="55"/>
      <c r="Q310" s="39"/>
    </row>
    <row r="311" spans="5:17" ht="25.5">
      <c r="E311" s="4">
        <v>1811</v>
      </c>
      <c r="F311" s="50" t="s">
        <v>789</v>
      </c>
      <c r="G311" s="56">
        <v>44330</v>
      </c>
      <c r="H311" s="57">
        <v>45426</v>
      </c>
      <c r="I311" s="50" t="s">
        <v>417</v>
      </c>
      <c r="J311" s="49">
        <v>203</v>
      </c>
      <c r="K311" s="53">
        <v>303.61</v>
      </c>
      <c r="L311" s="54">
        <v>0.03</v>
      </c>
      <c r="M311" s="58" t="s">
        <v>416</v>
      </c>
      <c r="N311" s="55"/>
      <c r="O311" s="55"/>
      <c r="P311" s="55"/>
      <c r="Q311" s="39"/>
    </row>
    <row r="312" spans="5:17" ht="12.75">
      <c r="E312" s="4">
        <v>1811</v>
      </c>
      <c r="F312" s="50" t="s">
        <v>790</v>
      </c>
      <c r="G312" s="56">
        <v>44330</v>
      </c>
      <c r="H312" s="57">
        <v>45426</v>
      </c>
      <c r="I312" s="50" t="s">
        <v>418</v>
      </c>
      <c r="J312" s="49">
        <v>320</v>
      </c>
      <c r="K312" s="53">
        <v>1916.57</v>
      </c>
      <c r="L312" s="54">
        <v>0.03</v>
      </c>
      <c r="M312" s="58" t="s">
        <v>46</v>
      </c>
      <c r="N312" s="55"/>
      <c r="O312" s="55"/>
      <c r="P312" s="55"/>
      <c r="Q312" s="39"/>
    </row>
    <row r="313" spans="5:17" ht="51">
      <c r="E313" s="4">
        <v>1811</v>
      </c>
      <c r="F313" s="50" t="s">
        <v>791</v>
      </c>
      <c r="G313" s="56">
        <v>44343</v>
      </c>
      <c r="H313" s="57">
        <v>45861</v>
      </c>
      <c r="I313" s="50" t="s">
        <v>421</v>
      </c>
      <c r="J313" s="49">
        <v>800</v>
      </c>
      <c r="K313" s="53">
        <v>2770.41</v>
      </c>
      <c r="L313" s="54">
        <v>0.07</v>
      </c>
      <c r="M313" s="58" t="s">
        <v>422</v>
      </c>
      <c r="N313" s="55"/>
      <c r="O313" s="55"/>
      <c r="P313" s="55"/>
      <c r="Q313" s="39"/>
    </row>
    <row r="314" spans="5:17" ht="38.25">
      <c r="E314" s="4">
        <v>1811</v>
      </c>
      <c r="F314" s="50" t="s">
        <v>235</v>
      </c>
      <c r="G314" s="56">
        <v>44350</v>
      </c>
      <c r="H314" s="57">
        <v>45446</v>
      </c>
      <c r="I314" s="50" t="s">
        <v>423</v>
      </c>
      <c r="J314" s="49">
        <v>31</v>
      </c>
      <c r="K314" s="53">
        <v>46.4</v>
      </c>
      <c r="L314" s="54">
        <v>0.03</v>
      </c>
      <c r="M314" s="15" t="s">
        <v>116</v>
      </c>
      <c r="N314" s="55"/>
      <c r="O314" s="55"/>
      <c r="P314" s="55"/>
      <c r="Q314" s="39"/>
    </row>
    <row r="315" spans="5:17" ht="38.25">
      <c r="E315" s="4">
        <v>1811</v>
      </c>
      <c r="F315" s="50" t="s">
        <v>235</v>
      </c>
      <c r="G315" s="56">
        <v>44350</v>
      </c>
      <c r="H315" s="57">
        <v>46176</v>
      </c>
      <c r="I315" s="50" t="s">
        <v>424</v>
      </c>
      <c r="J315" s="49">
        <v>44</v>
      </c>
      <c r="K315" s="53">
        <v>56.02</v>
      </c>
      <c r="L315" s="54">
        <v>0.03</v>
      </c>
      <c r="M315" s="15" t="s">
        <v>116</v>
      </c>
      <c r="N315" s="55"/>
      <c r="O315" s="55"/>
      <c r="P315" s="55"/>
      <c r="Q315" s="39"/>
    </row>
    <row r="316" spans="5:17" ht="38.25">
      <c r="E316" s="4">
        <v>1811</v>
      </c>
      <c r="F316" s="50" t="s">
        <v>235</v>
      </c>
      <c r="G316" s="56">
        <v>44350</v>
      </c>
      <c r="H316" s="57">
        <v>45446</v>
      </c>
      <c r="I316" s="50" t="s">
        <v>425</v>
      </c>
      <c r="J316" s="49">
        <v>50</v>
      </c>
      <c r="K316" s="53">
        <v>78.75</v>
      </c>
      <c r="L316" s="54">
        <v>0.03</v>
      </c>
      <c r="M316" s="15" t="s">
        <v>116</v>
      </c>
      <c r="N316" s="55"/>
      <c r="O316" s="55"/>
      <c r="P316" s="55"/>
      <c r="Q316" s="39"/>
    </row>
    <row r="317" spans="5:17" ht="38.25">
      <c r="E317" s="4">
        <v>1811</v>
      </c>
      <c r="F317" s="50" t="s">
        <v>235</v>
      </c>
      <c r="G317" s="56">
        <v>44350</v>
      </c>
      <c r="H317" s="57">
        <v>45446</v>
      </c>
      <c r="I317" s="50" t="s">
        <v>50</v>
      </c>
      <c r="J317" s="49">
        <v>30</v>
      </c>
      <c r="K317" s="53">
        <v>23.29</v>
      </c>
      <c r="L317" s="54">
        <v>0.03</v>
      </c>
      <c r="M317" s="15" t="s">
        <v>116</v>
      </c>
      <c r="N317" s="55"/>
      <c r="O317" s="55"/>
      <c r="P317" s="55"/>
      <c r="Q317" s="39"/>
    </row>
    <row r="318" spans="5:17" ht="12.75">
      <c r="E318" s="4">
        <v>1811</v>
      </c>
      <c r="F318" s="50" t="s">
        <v>792</v>
      </c>
      <c r="G318" s="56">
        <v>44350</v>
      </c>
      <c r="H318" s="57">
        <v>45446</v>
      </c>
      <c r="I318" s="50" t="s">
        <v>426</v>
      </c>
      <c r="J318" s="49">
        <v>128</v>
      </c>
      <c r="K318" s="53">
        <v>805.59</v>
      </c>
      <c r="L318" s="54">
        <v>0.03</v>
      </c>
      <c r="M318" s="58" t="s">
        <v>46</v>
      </c>
      <c r="N318" s="55"/>
      <c r="O318" s="55"/>
      <c r="P318" s="55"/>
      <c r="Q318" s="39"/>
    </row>
    <row r="319" spans="5:17" ht="25.5">
      <c r="E319" s="4">
        <v>1811</v>
      </c>
      <c r="F319" s="50" t="s">
        <v>793</v>
      </c>
      <c r="G319" s="56">
        <v>44361</v>
      </c>
      <c r="H319" s="57">
        <v>45457</v>
      </c>
      <c r="I319" s="50" t="s">
        <v>104</v>
      </c>
      <c r="J319" s="49">
        <v>7</v>
      </c>
      <c r="K319" s="53">
        <v>22.12</v>
      </c>
      <c r="L319" s="54">
        <v>0.03</v>
      </c>
      <c r="M319" s="58" t="s">
        <v>144</v>
      </c>
      <c r="N319" s="55"/>
      <c r="O319" s="55"/>
      <c r="P319" s="55"/>
      <c r="Q319" s="39"/>
    </row>
    <row r="320" spans="5:17" ht="38.25">
      <c r="E320" s="4">
        <v>1811</v>
      </c>
      <c r="F320" s="50" t="s">
        <v>69</v>
      </c>
      <c r="G320" s="56">
        <v>44407</v>
      </c>
      <c r="H320" s="57">
        <v>45503</v>
      </c>
      <c r="I320" s="50" t="s">
        <v>427</v>
      </c>
      <c r="J320" s="49">
        <v>76</v>
      </c>
      <c r="K320" s="53">
        <v>118.76</v>
      </c>
      <c r="L320" s="54">
        <v>0.03</v>
      </c>
      <c r="M320" s="15" t="s">
        <v>116</v>
      </c>
      <c r="N320" s="55"/>
      <c r="O320" s="55"/>
      <c r="P320" s="55"/>
      <c r="Q320" s="39"/>
    </row>
    <row r="321" spans="5:17" ht="38.25">
      <c r="E321" s="4">
        <v>1811</v>
      </c>
      <c r="F321" s="50" t="s">
        <v>794</v>
      </c>
      <c r="G321" s="56">
        <v>44411</v>
      </c>
      <c r="H321" s="57">
        <v>45507</v>
      </c>
      <c r="I321" s="50" t="s">
        <v>428</v>
      </c>
      <c r="J321" s="49">
        <v>1687</v>
      </c>
      <c r="K321" s="53">
        <v>6690.49</v>
      </c>
      <c r="L321" s="54">
        <v>0.03</v>
      </c>
      <c r="M321" s="58" t="s">
        <v>368</v>
      </c>
      <c r="N321" s="55"/>
      <c r="O321" s="55"/>
      <c r="P321" s="55"/>
      <c r="Q321" s="39"/>
    </row>
    <row r="322" spans="5:17" ht="25.5">
      <c r="E322" s="4">
        <v>1811</v>
      </c>
      <c r="F322" s="50" t="s">
        <v>795</v>
      </c>
      <c r="G322" s="56">
        <v>44419</v>
      </c>
      <c r="H322" s="57">
        <v>45515</v>
      </c>
      <c r="I322" s="50" t="s">
        <v>432</v>
      </c>
      <c r="J322" s="49">
        <v>347</v>
      </c>
      <c r="K322" s="53">
        <v>450.33</v>
      </c>
      <c r="L322" s="54">
        <v>0.03</v>
      </c>
      <c r="M322" s="58" t="s">
        <v>49</v>
      </c>
      <c r="N322" s="55"/>
      <c r="O322" s="55"/>
      <c r="P322" s="55"/>
      <c r="Q322" s="39"/>
    </row>
    <row r="323" spans="5:17" ht="38.25">
      <c r="E323" s="4">
        <v>1811</v>
      </c>
      <c r="F323" s="50" t="s">
        <v>69</v>
      </c>
      <c r="G323" s="56">
        <v>44419</v>
      </c>
      <c r="H323" s="57">
        <v>45515</v>
      </c>
      <c r="I323" s="50" t="s">
        <v>429</v>
      </c>
      <c r="J323" s="49">
        <v>50</v>
      </c>
      <c r="K323" s="53">
        <v>26.16</v>
      </c>
      <c r="L323" s="54">
        <v>0.03</v>
      </c>
      <c r="M323" s="15" t="s">
        <v>116</v>
      </c>
      <c r="N323" s="55"/>
      <c r="O323" s="55"/>
      <c r="P323" s="55"/>
      <c r="Q323" s="39"/>
    </row>
    <row r="324" spans="5:17" ht="38.25">
      <c r="E324" s="4">
        <v>1811</v>
      </c>
      <c r="F324" s="50" t="s">
        <v>69</v>
      </c>
      <c r="G324" s="56">
        <v>44419</v>
      </c>
      <c r="H324" s="57">
        <v>45515</v>
      </c>
      <c r="I324" s="50" t="s">
        <v>430</v>
      </c>
      <c r="J324" s="49">
        <v>20</v>
      </c>
      <c r="K324" s="53">
        <v>20.97</v>
      </c>
      <c r="L324" s="54">
        <v>0.03</v>
      </c>
      <c r="M324" s="15" t="s">
        <v>116</v>
      </c>
      <c r="N324" s="55"/>
      <c r="O324" s="55"/>
      <c r="P324" s="55"/>
      <c r="Q324" s="39"/>
    </row>
    <row r="325" spans="5:17" ht="38.25">
      <c r="E325" s="4">
        <v>1811</v>
      </c>
      <c r="F325" s="50" t="s">
        <v>69</v>
      </c>
      <c r="G325" s="56">
        <v>44419</v>
      </c>
      <c r="H325" s="57">
        <v>45515</v>
      </c>
      <c r="I325" s="50" t="s">
        <v>431</v>
      </c>
      <c r="J325" s="49">
        <v>33</v>
      </c>
      <c r="K325" s="53">
        <v>44.83</v>
      </c>
      <c r="L325" s="54">
        <v>0.03</v>
      </c>
      <c r="M325" s="15" t="s">
        <v>116</v>
      </c>
      <c r="N325" s="55"/>
      <c r="O325" s="55"/>
      <c r="P325" s="55"/>
      <c r="Q325" s="39"/>
    </row>
    <row r="326" spans="5:17" ht="38.25">
      <c r="E326" s="4">
        <v>1811</v>
      </c>
      <c r="F326" s="50" t="s">
        <v>69</v>
      </c>
      <c r="G326" s="56">
        <v>44434</v>
      </c>
      <c r="H326" s="57">
        <v>45530</v>
      </c>
      <c r="I326" s="50" t="s">
        <v>433</v>
      </c>
      <c r="J326" s="49">
        <v>106</v>
      </c>
      <c r="K326" s="53">
        <v>224.21</v>
      </c>
      <c r="L326" s="54">
        <v>0.03</v>
      </c>
      <c r="M326" s="15" t="s">
        <v>116</v>
      </c>
      <c r="N326" s="55"/>
      <c r="O326" s="55"/>
      <c r="P326" s="55"/>
      <c r="Q326" s="39"/>
    </row>
    <row r="327" spans="5:17" ht="12.75">
      <c r="E327" s="4">
        <v>1811</v>
      </c>
      <c r="F327" s="50" t="s">
        <v>486</v>
      </c>
      <c r="G327" s="56">
        <v>44434</v>
      </c>
      <c r="H327" s="57" t="s">
        <v>370</v>
      </c>
      <c r="I327" s="50" t="s">
        <v>51</v>
      </c>
      <c r="J327" s="49">
        <v>70</v>
      </c>
      <c r="K327" s="53">
        <v>632.87</v>
      </c>
      <c r="L327" s="54">
        <v>0.03</v>
      </c>
      <c r="M327" s="58" t="s">
        <v>46</v>
      </c>
      <c r="N327" s="55"/>
      <c r="O327" s="55"/>
      <c r="P327" s="55"/>
      <c r="Q327" s="39"/>
    </row>
    <row r="328" spans="5:17" ht="25.5">
      <c r="E328" s="4">
        <v>1811</v>
      </c>
      <c r="F328" s="50" t="s">
        <v>487</v>
      </c>
      <c r="G328" s="56">
        <v>44434</v>
      </c>
      <c r="H328" s="57">
        <v>45530</v>
      </c>
      <c r="I328" s="50" t="s">
        <v>434</v>
      </c>
      <c r="J328" s="49">
        <v>918</v>
      </c>
      <c r="K328" s="53">
        <v>1802.4</v>
      </c>
      <c r="L328" s="54">
        <v>0.03</v>
      </c>
      <c r="M328" s="58" t="s">
        <v>435</v>
      </c>
      <c r="N328" s="55"/>
      <c r="O328" s="55"/>
      <c r="P328" s="55"/>
      <c r="Q328" s="39"/>
    </row>
    <row r="329" spans="5:17" ht="25.5">
      <c r="E329" s="4">
        <v>1811</v>
      </c>
      <c r="F329" s="50" t="s">
        <v>796</v>
      </c>
      <c r="G329" s="56">
        <v>44463</v>
      </c>
      <c r="H329" s="57">
        <v>46289</v>
      </c>
      <c r="I329" s="50" t="s">
        <v>48</v>
      </c>
      <c r="J329" s="49">
        <v>890</v>
      </c>
      <c r="K329" s="53">
        <v>1331.08</v>
      </c>
      <c r="L329" s="54">
        <v>0.03</v>
      </c>
      <c r="M329" s="58" t="s">
        <v>49</v>
      </c>
      <c r="N329" s="55"/>
      <c r="O329" s="55"/>
      <c r="P329" s="55"/>
      <c r="Q329" s="39"/>
    </row>
    <row r="330" spans="5:17" ht="51">
      <c r="E330" s="4">
        <v>1811</v>
      </c>
      <c r="F330" s="50" t="s">
        <v>797</v>
      </c>
      <c r="G330" s="56">
        <v>44470</v>
      </c>
      <c r="H330" s="57">
        <v>46296</v>
      </c>
      <c r="I330" s="50" t="s">
        <v>436</v>
      </c>
      <c r="J330" s="49">
        <v>2385</v>
      </c>
      <c r="K330" s="53">
        <v>6019.68</v>
      </c>
      <c r="L330" s="54">
        <v>0.03</v>
      </c>
      <c r="M330" s="15" t="s">
        <v>260</v>
      </c>
      <c r="N330" s="55"/>
      <c r="O330" s="55"/>
      <c r="P330" s="55"/>
      <c r="Q330" s="39"/>
    </row>
    <row r="331" spans="5:17" ht="51">
      <c r="E331" s="4">
        <v>1811</v>
      </c>
      <c r="F331" s="50" t="s">
        <v>798</v>
      </c>
      <c r="G331" s="56">
        <v>44454</v>
      </c>
      <c r="H331" s="57">
        <v>46280</v>
      </c>
      <c r="I331" s="50" t="s">
        <v>437</v>
      </c>
      <c r="J331" s="49">
        <v>22651</v>
      </c>
      <c r="K331" s="53">
        <v>60099.33</v>
      </c>
      <c r="L331" s="54">
        <v>0.03</v>
      </c>
      <c r="M331" s="15" t="s">
        <v>260</v>
      </c>
      <c r="N331" s="55"/>
      <c r="O331" s="55"/>
      <c r="P331" s="55"/>
      <c r="Q331" s="39"/>
    </row>
    <row r="332" spans="5:17" ht="51">
      <c r="E332" s="4">
        <v>1811</v>
      </c>
      <c r="F332" s="50" t="s">
        <v>799</v>
      </c>
      <c r="G332" s="56">
        <v>44454</v>
      </c>
      <c r="H332" s="57">
        <v>46280</v>
      </c>
      <c r="I332" s="50" t="s">
        <v>438</v>
      </c>
      <c r="J332" s="49">
        <v>7024</v>
      </c>
      <c r="K332" s="53">
        <v>19568.51</v>
      </c>
      <c r="L332" s="54">
        <v>0.03</v>
      </c>
      <c r="M332" s="15" t="s">
        <v>260</v>
      </c>
      <c r="N332" s="55"/>
      <c r="O332" s="55"/>
      <c r="P332" s="55"/>
      <c r="Q332" s="39"/>
    </row>
    <row r="333" spans="5:17" ht="51">
      <c r="E333" s="4">
        <v>1811</v>
      </c>
      <c r="F333" s="50" t="s">
        <v>800</v>
      </c>
      <c r="G333" s="56">
        <v>44454</v>
      </c>
      <c r="H333" s="57">
        <v>46280</v>
      </c>
      <c r="I333" s="50" t="s">
        <v>439</v>
      </c>
      <c r="J333" s="49">
        <v>71636</v>
      </c>
      <c r="K333" s="53">
        <v>199574.31</v>
      </c>
      <c r="L333" s="54">
        <v>0.03</v>
      </c>
      <c r="M333" s="15" t="s">
        <v>260</v>
      </c>
      <c r="N333" s="55"/>
      <c r="O333" s="55"/>
      <c r="P333" s="55"/>
      <c r="Q333" s="39"/>
    </row>
    <row r="334" spans="5:17" ht="51">
      <c r="E334" s="4">
        <v>1811</v>
      </c>
      <c r="F334" s="50" t="s">
        <v>801</v>
      </c>
      <c r="G334" s="56">
        <v>44454</v>
      </c>
      <c r="H334" s="57">
        <v>46280</v>
      </c>
      <c r="I334" s="50" t="s">
        <v>440</v>
      </c>
      <c r="J334" s="49">
        <v>814</v>
      </c>
      <c r="K334" s="53">
        <v>2267.76</v>
      </c>
      <c r="L334" s="54">
        <v>0.03</v>
      </c>
      <c r="M334" s="15" t="s">
        <v>260</v>
      </c>
      <c r="N334" s="55"/>
      <c r="O334" s="55"/>
      <c r="P334" s="55"/>
      <c r="Q334" s="39"/>
    </row>
    <row r="335" spans="5:17" ht="51">
      <c r="E335" s="4">
        <v>1811</v>
      </c>
      <c r="F335" s="50" t="s">
        <v>802</v>
      </c>
      <c r="G335" s="56">
        <v>44454</v>
      </c>
      <c r="H335" s="57">
        <v>46280</v>
      </c>
      <c r="I335" s="50" t="s">
        <v>441</v>
      </c>
      <c r="J335" s="49">
        <v>25847</v>
      </c>
      <c r="K335" s="53">
        <v>68407.96</v>
      </c>
      <c r="L335" s="54">
        <v>0.03</v>
      </c>
      <c r="M335" s="15" t="s">
        <v>260</v>
      </c>
      <c r="N335" s="55"/>
      <c r="O335" s="55"/>
      <c r="P335" s="55"/>
      <c r="Q335" s="39"/>
    </row>
    <row r="336" spans="5:17" ht="51">
      <c r="E336" s="4">
        <v>1811</v>
      </c>
      <c r="F336" s="50" t="s">
        <v>803</v>
      </c>
      <c r="G336" s="56">
        <v>44454</v>
      </c>
      <c r="H336" s="57">
        <v>46280</v>
      </c>
      <c r="I336" s="50" t="s">
        <v>442</v>
      </c>
      <c r="J336" s="49">
        <v>8634</v>
      </c>
      <c r="K336" s="53">
        <v>22543.37</v>
      </c>
      <c r="L336" s="54">
        <v>0.03</v>
      </c>
      <c r="M336" s="15" t="s">
        <v>260</v>
      </c>
      <c r="N336" s="55"/>
      <c r="O336" s="55"/>
      <c r="P336" s="55"/>
      <c r="Q336" s="39"/>
    </row>
    <row r="337" spans="5:17" ht="76.5">
      <c r="E337" s="4">
        <v>1811</v>
      </c>
      <c r="F337" s="50" t="s">
        <v>804</v>
      </c>
      <c r="G337" s="56">
        <v>44481</v>
      </c>
      <c r="H337" s="57">
        <v>45577</v>
      </c>
      <c r="I337" s="50" t="s">
        <v>445</v>
      </c>
      <c r="J337" s="49">
        <v>960</v>
      </c>
      <c r="K337" s="53">
        <v>1702.2</v>
      </c>
      <c r="L337" s="54">
        <v>0.03</v>
      </c>
      <c r="M337" s="58" t="s">
        <v>49</v>
      </c>
      <c r="N337" s="55"/>
      <c r="O337" s="55"/>
      <c r="P337" s="55"/>
      <c r="Q337" s="39"/>
    </row>
    <row r="338" spans="5:17" ht="12.75">
      <c r="E338" s="4">
        <v>1811</v>
      </c>
      <c r="F338" s="50" t="s">
        <v>805</v>
      </c>
      <c r="G338" s="56">
        <v>44494</v>
      </c>
      <c r="H338" s="57">
        <v>45590</v>
      </c>
      <c r="I338" s="50" t="s">
        <v>443</v>
      </c>
      <c r="J338" s="49">
        <v>14</v>
      </c>
      <c r="K338" s="53">
        <v>70.08</v>
      </c>
      <c r="L338" s="54">
        <v>0.03</v>
      </c>
      <c r="M338" s="58" t="s">
        <v>46</v>
      </c>
      <c r="N338" s="55"/>
      <c r="O338" s="55"/>
      <c r="P338" s="55"/>
      <c r="Q338" s="39"/>
    </row>
    <row r="339" spans="5:17" ht="25.5">
      <c r="E339" s="4">
        <v>1811</v>
      </c>
      <c r="F339" s="50" t="s">
        <v>806</v>
      </c>
      <c r="G339" s="56">
        <v>44494</v>
      </c>
      <c r="H339" s="57" t="s">
        <v>361</v>
      </c>
      <c r="I339" s="50" t="s">
        <v>444</v>
      </c>
      <c r="J339" s="49">
        <v>463</v>
      </c>
      <c r="K339" s="53">
        <v>4012.76</v>
      </c>
      <c r="L339" s="54">
        <v>0.03</v>
      </c>
      <c r="M339" s="58" t="s">
        <v>46</v>
      </c>
      <c r="N339" s="55"/>
      <c r="O339" s="55"/>
      <c r="P339" s="55"/>
      <c r="Q339" s="39"/>
    </row>
    <row r="340" spans="5:17" ht="12.75">
      <c r="E340" s="4">
        <v>1811</v>
      </c>
      <c r="F340" s="50" t="s">
        <v>807</v>
      </c>
      <c r="G340" s="56">
        <v>44503</v>
      </c>
      <c r="H340" s="57">
        <v>45599</v>
      </c>
      <c r="I340" s="50" t="s">
        <v>446</v>
      </c>
      <c r="J340" s="49">
        <v>201</v>
      </c>
      <c r="K340" s="53">
        <v>1176.77</v>
      </c>
      <c r="L340" s="54">
        <v>0.03</v>
      </c>
      <c r="M340" s="58" t="s">
        <v>46</v>
      </c>
      <c r="N340" s="55"/>
      <c r="O340" s="55"/>
      <c r="P340" s="55"/>
      <c r="Q340" s="39"/>
    </row>
    <row r="341" spans="5:17" ht="25.5">
      <c r="E341" s="4">
        <v>1811</v>
      </c>
      <c r="F341" s="50" t="s">
        <v>808</v>
      </c>
      <c r="G341" s="56">
        <v>44488</v>
      </c>
      <c r="H341" s="57">
        <v>45615</v>
      </c>
      <c r="I341" s="50" t="s">
        <v>447</v>
      </c>
      <c r="J341" s="49">
        <v>99</v>
      </c>
      <c r="K341" s="53">
        <v>153.97</v>
      </c>
      <c r="L341" s="54">
        <v>0.03</v>
      </c>
      <c r="M341" s="58" t="s">
        <v>49</v>
      </c>
      <c r="N341" s="55"/>
      <c r="O341" s="55"/>
      <c r="P341" s="55"/>
      <c r="Q341" s="39"/>
    </row>
    <row r="342" spans="5:17" ht="25.5">
      <c r="E342" s="4">
        <v>1811</v>
      </c>
      <c r="F342" s="50" t="s">
        <v>809</v>
      </c>
      <c r="G342" s="56">
        <v>44537</v>
      </c>
      <c r="H342" s="57">
        <v>45633</v>
      </c>
      <c r="I342" s="50" t="s">
        <v>417</v>
      </c>
      <c r="J342" s="49">
        <v>187</v>
      </c>
      <c r="K342" s="53">
        <v>279.68</v>
      </c>
      <c r="L342" s="54">
        <v>0.03</v>
      </c>
      <c r="M342" s="58" t="s">
        <v>49</v>
      </c>
      <c r="N342" s="55"/>
      <c r="O342" s="55"/>
      <c r="P342" s="55"/>
      <c r="Q342" s="39"/>
    </row>
    <row r="343" spans="5:17" ht="25.5">
      <c r="E343" s="4">
        <v>1811</v>
      </c>
      <c r="F343" s="50" t="s">
        <v>810</v>
      </c>
      <c r="G343" s="56">
        <v>44546</v>
      </c>
      <c r="H343" s="57">
        <v>45642</v>
      </c>
      <c r="I343" s="50" t="s">
        <v>448</v>
      </c>
      <c r="J343" s="49">
        <v>27</v>
      </c>
      <c r="K343" s="53">
        <v>49.5</v>
      </c>
      <c r="L343" s="54">
        <v>0.03</v>
      </c>
      <c r="M343" s="58" t="s">
        <v>49</v>
      </c>
      <c r="N343" s="55"/>
      <c r="O343" s="55"/>
      <c r="P343" s="55"/>
      <c r="Q343" s="39"/>
    </row>
    <row r="344" spans="5:17" ht="12.75">
      <c r="E344" s="4">
        <v>1811</v>
      </c>
      <c r="F344" s="50" t="s">
        <v>811</v>
      </c>
      <c r="G344" s="56">
        <v>44546</v>
      </c>
      <c r="H344" s="57">
        <v>45642</v>
      </c>
      <c r="I344" s="50" t="s">
        <v>449</v>
      </c>
      <c r="J344" s="49">
        <v>215</v>
      </c>
      <c r="K344" s="53">
        <v>1164.34</v>
      </c>
      <c r="L344" s="54">
        <v>0.03</v>
      </c>
      <c r="M344" s="58" t="s">
        <v>46</v>
      </c>
      <c r="N344" s="55"/>
      <c r="O344" s="55"/>
      <c r="P344" s="55"/>
      <c r="Q344" s="39"/>
    </row>
    <row r="345" spans="5:17" ht="51">
      <c r="E345" s="4">
        <v>1811</v>
      </c>
      <c r="F345" s="50" t="s">
        <v>812</v>
      </c>
      <c r="G345" s="56">
        <v>44546</v>
      </c>
      <c r="H345" s="57">
        <v>45642</v>
      </c>
      <c r="I345" s="50" t="s">
        <v>450</v>
      </c>
      <c r="J345" s="49">
        <v>2053</v>
      </c>
      <c r="K345" s="53">
        <v>5091.65</v>
      </c>
      <c r="L345" s="54">
        <v>0.03</v>
      </c>
      <c r="M345" s="15" t="s">
        <v>260</v>
      </c>
      <c r="N345" s="55"/>
      <c r="O345" s="55"/>
      <c r="P345" s="55"/>
      <c r="Q345" s="39"/>
    </row>
    <row r="346" spans="5:17" ht="12.75">
      <c r="E346" s="4">
        <v>1811</v>
      </c>
      <c r="F346" s="50" t="s">
        <v>813</v>
      </c>
      <c r="G346" s="56">
        <v>44546</v>
      </c>
      <c r="H346" s="57">
        <v>45642</v>
      </c>
      <c r="I346" s="50" t="s">
        <v>451</v>
      </c>
      <c r="J346" s="49">
        <v>21</v>
      </c>
      <c r="K346" s="53">
        <v>182</v>
      </c>
      <c r="L346" s="54">
        <v>0.03</v>
      </c>
      <c r="M346" s="58" t="s">
        <v>46</v>
      </c>
      <c r="N346" s="55"/>
      <c r="O346" s="55"/>
      <c r="P346" s="55"/>
      <c r="Q346" s="39"/>
    </row>
    <row r="347" spans="5:17" ht="38.25">
      <c r="E347" s="4">
        <v>1811</v>
      </c>
      <c r="F347" s="50" t="s">
        <v>69</v>
      </c>
      <c r="G347" s="56">
        <v>44552</v>
      </c>
      <c r="H347" s="57">
        <v>45648</v>
      </c>
      <c r="I347" s="50" t="s">
        <v>452</v>
      </c>
      <c r="J347" s="49">
        <v>194</v>
      </c>
      <c r="K347" s="53">
        <v>89.29</v>
      </c>
      <c r="L347" s="54">
        <v>0.03</v>
      </c>
      <c r="M347" s="15" t="s">
        <v>116</v>
      </c>
      <c r="N347" s="55"/>
      <c r="O347" s="55"/>
      <c r="P347" s="55"/>
      <c r="Q347" s="39"/>
    </row>
    <row r="348" spans="5:17" ht="12.75">
      <c r="E348" s="4">
        <v>1811</v>
      </c>
      <c r="F348" s="50" t="s">
        <v>453</v>
      </c>
      <c r="G348" s="56">
        <v>44589</v>
      </c>
      <c r="H348" s="57">
        <v>45685</v>
      </c>
      <c r="I348" s="50" t="s">
        <v>454</v>
      </c>
      <c r="J348" s="49">
        <v>3701</v>
      </c>
      <c r="K348" s="53">
        <v>17819.67</v>
      </c>
      <c r="L348" s="54">
        <v>0.03</v>
      </c>
      <c r="M348" s="58" t="s">
        <v>46</v>
      </c>
      <c r="N348" s="55"/>
      <c r="O348" s="55"/>
      <c r="P348" s="55"/>
      <c r="Q348" s="39"/>
    </row>
    <row r="349" spans="5:17" ht="25.5">
      <c r="E349" s="4">
        <v>1811</v>
      </c>
      <c r="F349" s="50" t="s">
        <v>474</v>
      </c>
      <c r="G349" s="56">
        <v>44589</v>
      </c>
      <c r="H349" s="57">
        <v>45685</v>
      </c>
      <c r="I349" s="50" t="s">
        <v>455</v>
      </c>
      <c r="J349" s="49">
        <v>2636</v>
      </c>
      <c r="K349" s="53">
        <v>3675.18</v>
      </c>
      <c r="L349" s="54">
        <v>0.03</v>
      </c>
      <c r="M349" s="58" t="s">
        <v>456</v>
      </c>
      <c r="N349" s="55"/>
      <c r="O349" s="55"/>
      <c r="P349" s="55"/>
      <c r="Q349" s="39"/>
    </row>
    <row r="350" spans="5:17" ht="25.5">
      <c r="E350" s="4">
        <v>1811</v>
      </c>
      <c r="F350" s="50" t="s">
        <v>473</v>
      </c>
      <c r="G350" s="56">
        <v>44589</v>
      </c>
      <c r="H350" s="57">
        <v>45685</v>
      </c>
      <c r="I350" s="50" t="s">
        <v>455</v>
      </c>
      <c r="J350" s="49">
        <v>2462</v>
      </c>
      <c r="K350" s="53">
        <v>3120.52</v>
      </c>
      <c r="L350" s="54">
        <v>0.03</v>
      </c>
      <c r="M350" s="58" t="s">
        <v>456</v>
      </c>
      <c r="N350" s="55"/>
      <c r="O350" s="55"/>
      <c r="P350" s="55"/>
      <c r="Q350" s="39"/>
    </row>
    <row r="351" spans="5:17" ht="12.75">
      <c r="E351" s="4">
        <v>1811</v>
      </c>
      <c r="F351" s="50" t="s">
        <v>457</v>
      </c>
      <c r="G351" s="56">
        <v>44595</v>
      </c>
      <c r="H351" s="57" t="s">
        <v>361</v>
      </c>
      <c r="I351" s="50" t="s">
        <v>58</v>
      </c>
      <c r="J351" s="49">
        <v>35</v>
      </c>
      <c r="K351" s="53">
        <v>241.07</v>
      </c>
      <c r="L351" s="54">
        <v>0.03</v>
      </c>
      <c r="M351" s="58" t="s">
        <v>46</v>
      </c>
      <c r="N351" s="55"/>
      <c r="O351" s="55"/>
      <c r="P351" s="55"/>
      <c r="Q351" s="39"/>
    </row>
    <row r="352" spans="5:17" ht="12.75">
      <c r="E352" s="4">
        <v>1811</v>
      </c>
      <c r="F352" s="50" t="s">
        <v>458</v>
      </c>
      <c r="G352" s="56">
        <v>44595</v>
      </c>
      <c r="H352" s="57">
        <v>45691</v>
      </c>
      <c r="I352" s="50" t="s">
        <v>459</v>
      </c>
      <c r="J352" s="49">
        <v>9</v>
      </c>
      <c r="K352" s="53">
        <v>84.18</v>
      </c>
      <c r="L352" s="54">
        <v>0.03</v>
      </c>
      <c r="M352" s="58" t="s">
        <v>46</v>
      </c>
      <c r="N352" s="55"/>
      <c r="O352" s="55"/>
      <c r="P352" s="55"/>
      <c r="Q352" s="39"/>
    </row>
    <row r="353" spans="5:17" ht="12.75">
      <c r="E353" s="4">
        <v>1811</v>
      </c>
      <c r="F353" s="50" t="s">
        <v>458</v>
      </c>
      <c r="G353" s="56">
        <v>44595</v>
      </c>
      <c r="H353" s="57">
        <v>45691</v>
      </c>
      <c r="I353" s="50" t="s">
        <v>459</v>
      </c>
      <c r="J353" s="49">
        <v>9</v>
      </c>
      <c r="K353" s="53">
        <v>84.18</v>
      </c>
      <c r="L353" s="54">
        <v>0.03</v>
      </c>
      <c r="M353" s="58" t="s">
        <v>46</v>
      </c>
      <c r="N353" s="55"/>
      <c r="O353" s="55"/>
      <c r="P353" s="55"/>
      <c r="Q353" s="39"/>
    </row>
    <row r="354" spans="5:17" ht="12.75">
      <c r="E354" s="4">
        <v>1811</v>
      </c>
      <c r="F354" s="50" t="s">
        <v>461</v>
      </c>
      <c r="G354" s="56">
        <v>44595</v>
      </c>
      <c r="H354" s="57" t="s">
        <v>361</v>
      </c>
      <c r="I354" s="50" t="s">
        <v>462</v>
      </c>
      <c r="J354" s="49">
        <v>23</v>
      </c>
      <c r="K354" s="53">
        <v>152.06</v>
      </c>
      <c r="L354" s="54">
        <v>0.03</v>
      </c>
      <c r="M354" s="58" t="s">
        <v>46</v>
      </c>
      <c r="N354" s="55"/>
      <c r="O354" s="55"/>
      <c r="P354" s="55"/>
      <c r="Q354" s="39"/>
    </row>
    <row r="355" spans="5:17" ht="25.5">
      <c r="E355" s="4">
        <v>1811</v>
      </c>
      <c r="F355" s="50" t="s">
        <v>59</v>
      </c>
      <c r="G355" s="56">
        <v>44595</v>
      </c>
      <c r="H355" s="57">
        <v>46421</v>
      </c>
      <c r="I355" s="50" t="s">
        <v>463</v>
      </c>
      <c r="J355" s="49">
        <v>15</v>
      </c>
      <c r="K355" s="53" t="s">
        <v>464</v>
      </c>
      <c r="L355" s="54">
        <v>0.03</v>
      </c>
      <c r="M355" s="58" t="s">
        <v>98</v>
      </c>
      <c r="N355" s="55"/>
      <c r="O355" s="55"/>
      <c r="P355" s="55"/>
      <c r="Q355" s="39"/>
    </row>
    <row r="356" spans="5:17" ht="12.75">
      <c r="E356" s="4">
        <v>1811</v>
      </c>
      <c r="F356" s="50" t="s">
        <v>465</v>
      </c>
      <c r="G356" s="56">
        <v>44595</v>
      </c>
      <c r="H356" s="57">
        <v>45691</v>
      </c>
      <c r="I356" s="50" t="s">
        <v>64</v>
      </c>
      <c r="J356" s="49">
        <v>49</v>
      </c>
      <c r="K356" s="53">
        <v>320.82</v>
      </c>
      <c r="L356" s="54">
        <v>0.03</v>
      </c>
      <c r="M356" s="58" t="s">
        <v>46</v>
      </c>
      <c r="N356" s="55"/>
      <c r="O356" s="55"/>
      <c r="P356" s="55"/>
      <c r="Q356" s="39"/>
    </row>
    <row r="357" spans="5:17" ht="25.5">
      <c r="E357" s="4">
        <v>1811</v>
      </c>
      <c r="F357" s="50" t="s">
        <v>607</v>
      </c>
      <c r="G357" s="56">
        <v>44927</v>
      </c>
      <c r="H357" s="57" t="s">
        <v>361</v>
      </c>
      <c r="I357" s="50" t="s">
        <v>466</v>
      </c>
      <c r="J357" s="49">
        <v>1478</v>
      </c>
      <c r="K357" s="53">
        <v>7501.55</v>
      </c>
      <c r="L357" s="54">
        <v>0.03</v>
      </c>
      <c r="M357" s="58" t="s">
        <v>46</v>
      </c>
      <c r="N357" s="55"/>
      <c r="O357" s="55"/>
      <c r="P357" s="55"/>
      <c r="Q357" s="39"/>
    </row>
    <row r="358" spans="5:17" ht="12.75">
      <c r="E358" s="4">
        <v>1811</v>
      </c>
      <c r="F358" s="50" t="s">
        <v>536</v>
      </c>
      <c r="G358" s="56">
        <v>44595</v>
      </c>
      <c r="H358" s="57" t="s">
        <v>361</v>
      </c>
      <c r="I358" s="50" t="s">
        <v>537</v>
      </c>
      <c r="J358" s="49">
        <v>1381</v>
      </c>
      <c r="K358" s="53">
        <f>'[1]Лист3'!$N$428</f>
        <v>7009.23</v>
      </c>
      <c r="L358" s="54">
        <v>0.03</v>
      </c>
      <c r="M358" s="50" t="s">
        <v>46</v>
      </c>
      <c r="N358" s="55"/>
      <c r="O358" s="55"/>
      <c r="P358" s="55"/>
      <c r="Q358" s="39"/>
    </row>
    <row r="359" spans="5:17" ht="12.75">
      <c r="E359" s="4">
        <v>1811</v>
      </c>
      <c r="F359" s="50" t="s">
        <v>467</v>
      </c>
      <c r="G359" s="56">
        <v>44599</v>
      </c>
      <c r="H359" s="57" t="s">
        <v>361</v>
      </c>
      <c r="I359" s="50" t="s">
        <v>419</v>
      </c>
      <c r="J359" s="49">
        <v>4696</v>
      </c>
      <c r="K359" s="53">
        <v>36791.4</v>
      </c>
      <c r="L359" s="54">
        <v>0.03</v>
      </c>
      <c r="M359" s="58" t="s">
        <v>46</v>
      </c>
      <c r="N359" s="55"/>
      <c r="O359" s="55"/>
      <c r="P359" s="55"/>
      <c r="Q359" s="39"/>
    </row>
    <row r="360" spans="5:17" ht="12.75">
      <c r="E360" s="4">
        <v>1811</v>
      </c>
      <c r="F360" s="50" t="s">
        <v>469</v>
      </c>
      <c r="G360" s="56">
        <v>44599</v>
      </c>
      <c r="H360" s="57" t="s">
        <v>361</v>
      </c>
      <c r="I360" s="50" t="s">
        <v>468</v>
      </c>
      <c r="J360" s="49">
        <v>45</v>
      </c>
      <c r="K360" s="53">
        <v>420.88</v>
      </c>
      <c r="L360" s="54">
        <v>0.03</v>
      </c>
      <c r="M360" s="58" t="s">
        <v>46</v>
      </c>
      <c r="N360" s="55"/>
      <c r="O360" s="55"/>
      <c r="P360" s="55"/>
      <c r="Q360" s="39"/>
    </row>
    <row r="361" spans="5:17" ht="25.5">
      <c r="E361" s="4">
        <v>1811</v>
      </c>
      <c r="F361" s="50" t="s">
        <v>538</v>
      </c>
      <c r="G361" s="56">
        <v>44599</v>
      </c>
      <c r="H361" s="57">
        <v>45695</v>
      </c>
      <c r="I361" s="50" t="s">
        <v>539</v>
      </c>
      <c r="J361" s="49">
        <v>277</v>
      </c>
      <c r="K361" s="53">
        <f>'[1]Лист3'!$N$433</f>
        <v>1262.54</v>
      </c>
      <c r="L361" s="54">
        <v>0.03</v>
      </c>
      <c r="M361" s="50" t="s">
        <v>46</v>
      </c>
      <c r="N361" s="55"/>
      <c r="O361" s="55"/>
      <c r="P361" s="55"/>
      <c r="Q361" s="39"/>
    </row>
    <row r="362" spans="5:17" ht="51">
      <c r="E362" s="4">
        <v>1811</v>
      </c>
      <c r="F362" s="50" t="s">
        <v>540</v>
      </c>
      <c r="G362" s="56">
        <v>44671</v>
      </c>
      <c r="H362" s="57">
        <v>45767</v>
      </c>
      <c r="I362" s="50" t="s">
        <v>541</v>
      </c>
      <c r="J362" s="49">
        <v>863</v>
      </c>
      <c r="K362" s="53">
        <v>1946.02</v>
      </c>
      <c r="L362" s="54">
        <v>0.03</v>
      </c>
      <c r="M362" s="68" t="s">
        <v>542</v>
      </c>
      <c r="N362" s="55"/>
      <c r="O362" s="55"/>
      <c r="P362" s="55"/>
      <c r="Q362" s="39"/>
    </row>
    <row r="363" spans="5:17" ht="38.25">
      <c r="E363" s="4">
        <v>1811</v>
      </c>
      <c r="F363" s="50" t="s">
        <v>815</v>
      </c>
      <c r="G363" s="56">
        <v>44623</v>
      </c>
      <c r="H363" s="57">
        <v>45719</v>
      </c>
      <c r="I363" s="50" t="s">
        <v>107</v>
      </c>
      <c r="J363" s="49">
        <v>580</v>
      </c>
      <c r="K363" s="53">
        <v>2017.02</v>
      </c>
      <c r="L363" s="54">
        <v>0.03</v>
      </c>
      <c r="M363" s="50" t="s">
        <v>368</v>
      </c>
      <c r="N363" s="55"/>
      <c r="O363" s="55"/>
      <c r="P363" s="55"/>
      <c r="Q363" s="39"/>
    </row>
    <row r="364" spans="5:17" ht="38.25">
      <c r="E364" s="4">
        <v>1811</v>
      </c>
      <c r="F364" s="50" t="s">
        <v>470</v>
      </c>
      <c r="G364" s="56">
        <v>44623</v>
      </c>
      <c r="H364" s="57" t="s">
        <v>361</v>
      </c>
      <c r="I364" s="50" t="s">
        <v>471</v>
      </c>
      <c r="J364" s="49">
        <v>300</v>
      </c>
      <c r="K364" s="53">
        <v>1152.24</v>
      </c>
      <c r="L364" s="54">
        <v>0.07</v>
      </c>
      <c r="M364" s="58" t="s">
        <v>472</v>
      </c>
      <c r="N364" s="55"/>
      <c r="O364" s="55"/>
      <c r="P364" s="55"/>
      <c r="Q364" s="39"/>
    </row>
    <row r="365" spans="5:13" ht="38.25">
      <c r="E365" s="4">
        <v>1811</v>
      </c>
      <c r="F365" s="50" t="s">
        <v>814</v>
      </c>
      <c r="G365" s="56">
        <v>44726</v>
      </c>
      <c r="H365" s="57">
        <v>45822</v>
      </c>
      <c r="I365" s="50" t="s">
        <v>107</v>
      </c>
      <c r="J365" s="49">
        <v>185</v>
      </c>
      <c r="K365" s="53">
        <f>'[1]Лист3'!$N$440</f>
        <v>584.87</v>
      </c>
      <c r="L365" s="54">
        <v>0.03</v>
      </c>
      <c r="M365" s="50" t="s">
        <v>368</v>
      </c>
    </row>
    <row r="366" spans="5:13" ht="25.5">
      <c r="E366" s="4">
        <v>1811</v>
      </c>
      <c r="F366" s="50" t="s">
        <v>496</v>
      </c>
      <c r="G366" s="56">
        <v>44728</v>
      </c>
      <c r="H366" s="57">
        <v>45824</v>
      </c>
      <c r="I366" s="50" t="s">
        <v>497</v>
      </c>
      <c r="J366" s="49">
        <v>1500</v>
      </c>
      <c r="K366" s="53">
        <f>'[1]Лист3'!$N$444</f>
        <v>12442.45</v>
      </c>
      <c r="L366" s="54">
        <v>0.03</v>
      </c>
      <c r="M366" s="50" t="s">
        <v>49</v>
      </c>
    </row>
    <row r="367" spans="5:13" ht="51">
      <c r="E367" s="4">
        <v>1811</v>
      </c>
      <c r="F367" s="50" t="s">
        <v>502</v>
      </c>
      <c r="G367" s="56">
        <v>44742</v>
      </c>
      <c r="H367" s="57" t="s">
        <v>361</v>
      </c>
      <c r="I367" s="50" t="s">
        <v>19</v>
      </c>
      <c r="J367" s="49">
        <v>3809</v>
      </c>
      <c r="K367" s="53">
        <v>9613.82</v>
      </c>
      <c r="L367" s="69">
        <v>0.03</v>
      </c>
      <c r="M367" s="68" t="s">
        <v>260</v>
      </c>
    </row>
    <row r="368" spans="5:13" ht="12.75">
      <c r="E368" s="4">
        <v>1811</v>
      </c>
      <c r="F368" s="60" t="s">
        <v>491</v>
      </c>
      <c r="G368" s="61">
        <v>44746</v>
      </c>
      <c r="H368" s="70" t="s">
        <v>361</v>
      </c>
      <c r="I368" s="71" t="s">
        <v>492</v>
      </c>
      <c r="J368" s="59">
        <v>85</v>
      </c>
      <c r="K368" s="63">
        <v>689.08</v>
      </c>
      <c r="L368" s="72">
        <v>0.03</v>
      </c>
      <c r="M368" s="71" t="s">
        <v>46</v>
      </c>
    </row>
    <row r="369" spans="5:13" ht="38.25">
      <c r="E369" s="4">
        <v>1811</v>
      </c>
      <c r="F369" s="50" t="s">
        <v>543</v>
      </c>
      <c r="G369" s="56">
        <v>44747</v>
      </c>
      <c r="H369" s="57">
        <v>45843</v>
      </c>
      <c r="I369" s="50" t="s">
        <v>544</v>
      </c>
      <c r="J369" s="49">
        <v>1500</v>
      </c>
      <c r="K369" s="63">
        <f>'[1]Лист3'!$N$454</f>
        <v>4167.37</v>
      </c>
      <c r="L369" s="69">
        <v>0.03</v>
      </c>
      <c r="M369" s="50" t="s">
        <v>368</v>
      </c>
    </row>
    <row r="370" spans="5:13" ht="38.25">
      <c r="E370" s="4">
        <v>1811</v>
      </c>
      <c r="F370" s="50" t="s">
        <v>493</v>
      </c>
      <c r="G370" s="56">
        <v>44748</v>
      </c>
      <c r="H370" s="57" t="s">
        <v>361</v>
      </c>
      <c r="I370" s="50" t="s">
        <v>494</v>
      </c>
      <c r="J370" s="49">
        <v>5000</v>
      </c>
      <c r="K370" s="53">
        <v>15280.38</v>
      </c>
      <c r="L370" s="54">
        <v>0.03</v>
      </c>
      <c r="M370" s="50" t="s">
        <v>368</v>
      </c>
    </row>
    <row r="371" spans="5:13" ht="25.5">
      <c r="E371" s="4">
        <v>1811</v>
      </c>
      <c r="F371" s="50" t="s">
        <v>545</v>
      </c>
      <c r="G371" s="56">
        <v>44760</v>
      </c>
      <c r="H371" s="57">
        <v>45856</v>
      </c>
      <c r="I371" s="50" t="s">
        <v>546</v>
      </c>
      <c r="J371" s="49">
        <v>118</v>
      </c>
      <c r="K371" s="53">
        <f>'[1]Лист3'!$N$458</f>
        <v>242.84</v>
      </c>
      <c r="L371" s="69">
        <v>0.03</v>
      </c>
      <c r="M371" s="50" t="s">
        <v>547</v>
      </c>
    </row>
    <row r="372" spans="5:13" ht="12.75">
      <c r="E372" s="4">
        <v>1811</v>
      </c>
      <c r="F372" s="50" t="s">
        <v>498</v>
      </c>
      <c r="G372" s="56">
        <v>44760</v>
      </c>
      <c r="H372" s="57" t="s">
        <v>495</v>
      </c>
      <c r="I372" s="50" t="s">
        <v>500</v>
      </c>
      <c r="J372" s="49">
        <v>26</v>
      </c>
      <c r="K372" s="53">
        <v>202.32</v>
      </c>
      <c r="L372" s="54">
        <v>0.03</v>
      </c>
      <c r="M372" s="50" t="s">
        <v>46</v>
      </c>
    </row>
    <row r="373" spans="5:13" ht="12.75">
      <c r="E373" s="4">
        <v>1811</v>
      </c>
      <c r="F373" s="50" t="s">
        <v>499</v>
      </c>
      <c r="G373" s="56">
        <v>44763</v>
      </c>
      <c r="H373" s="57" t="s">
        <v>361</v>
      </c>
      <c r="I373" s="50" t="s">
        <v>501</v>
      </c>
      <c r="J373" s="49">
        <v>60</v>
      </c>
      <c r="K373" s="53">
        <v>129.28</v>
      </c>
      <c r="L373" s="54">
        <v>0.03</v>
      </c>
      <c r="M373" s="50" t="s">
        <v>35</v>
      </c>
    </row>
    <row r="374" spans="5:13" ht="12.75">
      <c r="E374" s="4">
        <v>1811</v>
      </c>
      <c r="F374" s="50" t="s">
        <v>548</v>
      </c>
      <c r="G374" s="56">
        <v>44763</v>
      </c>
      <c r="H374" s="57">
        <v>45121</v>
      </c>
      <c r="I374" s="50" t="s">
        <v>45</v>
      </c>
      <c r="J374" s="49">
        <v>12983</v>
      </c>
      <c r="K374" s="53">
        <f>'[1]Лист3'!$N$461</f>
        <v>39464.43</v>
      </c>
      <c r="L374" s="54">
        <v>0.03</v>
      </c>
      <c r="M374" s="50" t="s">
        <v>547</v>
      </c>
    </row>
    <row r="375" spans="5:13" ht="25.5">
      <c r="E375" s="4">
        <v>1811</v>
      </c>
      <c r="F375" s="50" t="s">
        <v>549</v>
      </c>
      <c r="G375" s="56">
        <v>44770</v>
      </c>
      <c r="H375" s="57" t="s">
        <v>361</v>
      </c>
      <c r="I375" s="50" t="s">
        <v>552</v>
      </c>
      <c r="J375" s="49">
        <v>9</v>
      </c>
      <c r="K375" s="53">
        <v>12.03</v>
      </c>
      <c r="L375" s="54">
        <v>0.03</v>
      </c>
      <c r="M375" s="50" t="s">
        <v>49</v>
      </c>
    </row>
    <row r="376" spans="5:13" ht="76.5">
      <c r="E376" s="4">
        <v>1811</v>
      </c>
      <c r="F376" s="50" t="s">
        <v>816</v>
      </c>
      <c r="G376" s="56">
        <v>44770</v>
      </c>
      <c r="H376" s="57" t="s">
        <v>361</v>
      </c>
      <c r="I376" s="50" t="s">
        <v>553</v>
      </c>
      <c r="J376" s="49">
        <v>16</v>
      </c>
      <c r="K376" s="53">
        <v>110.2</v>
      </c>
      <c r="L376" s="54">
        <v>0.03</v>
      </c>
      <c r="M376" s="50" t="s">
        <v>46</v>
      </c>
    </row>
    <row r="377" spans="5:13" ht="12.75">
      <c r="E377" s="4">
        <v>1811</v>
      </c>
      <c r="F377" s="50" t="s">
        <v>550</v>
      </c>
      <c r="G377" s="56">
        <v>44770</v>
      </c>
      <c r="H377" s="57" t="s">
        <v>361</v>
      </c>
      <c r="I377" s="50" t="s">
        <v>554</v>
      </c>
      <c r="J377" s="49">
        <v>18</v>
      </c>
      <c r="K377" s="53">
        <v>116.19</v>
      </c>
      <c r="L377" s="54">
        <v>0.03</v>
      </c>
      <c r="M377" s="50" t="s">
        <v>46</v>
      </c>
    </row>
    <row r="378" spans="5:13" ht="89.25">
      <c r="E378" s="4">
        <v>1811</v>
      </c>
      <c r="F378" s="50" t="s">
        <v>551</v>
      </c>
      <c r="G378" s="56">
        <v>44770</v>
      </c>
      <c r="H378" s="57" t="s">
        <v>361</v>
      </c>
      <c r="I378" s="50" t="s">
        <v>555</v>
      </c>
      <c r="J378" s="49">
        <v>190</v>
      </c>
      <c r="K378" s="53">
        <v>378.24</v>
      </c>
      <c r="L378" s="54">
        <v>0.03</v>
      </c>
      <c r="M378" s="50" t="s">
        <v>556</v>
      </c>
    </row>
    <row r="379" spans="5:13" ht="12.75">
      <c r="E379" s="4">
        <v>1811</v>
      </c>
      <c r="F379" s="50" t="s">
        <v>503</v>
      </c>
      <c r="G379" s="56">
        <v>44782</v>
      </c>
      <c r="H379" s="57" t="s">
        <v>361</v>
      </c>
      <c r="I379" s="50" t="s">
        <v>504</v>
      </c>
      <c r="J379" s="49">
        <v>16</v>
      </c>
      <c r="K379" s="53">
        <v>93.67</v>
      </c>
      <c r="L379" s="54">
        <v>0.03</v>
      </c>
      <c r="M379" s="73" t="s">
        <v>404</v>
      </c>
    </row>
    <row r="380" spans="5:13" ht="38.25">
      <c r="E380" s="4">
        <v>1811</v>
      </c>
      <c r="F380" s="50" t="s">
        <v>505</v>
      </c>
      <c r="G380" s="56">
        <v>44785</v>
      </c>
      <c r="H380" s="57">
        <v>45150</v>
      </c>
      <c r="I380" s="50" t="s">
        <v>508</v>
      </c>
      <c r="J380" s="49">
        <v>2000</v>
      </c>
      <c r="K380" s="53">
        <v>3753.1</v>
      </c>
      <c r="L380" s="54">
        <v>0.03</v>
      </c>
      <c r="M380" s="50" t="s">
        <v>510</v>
      </c>
    </row>
    <row r="381" spans="5:13" ht="25.5">
      <c r="E381" s="4">
        <v>1811</v>
      </c>
      <c r="F381" s="50" t="s">
        <v>506</v>
      </c>
      <c r="G381" s="56">
        <v>44785</v>
      </c>
      <c r="H381" s="57">
        <v>45881</v>
      </c>
      <c r="I381" s="50" t="s">
        <v>307</v>
      </c>
      <c r="J381" s="49">
        <v>767</v>
      </c>
      <c r="K381" s="53">
        <v>4041.42</v>
      </c>
      <c r="L381" s="54">
        <v>0.03</v>
      </c>
      <c r="M381" s="50" t="s">
        <v>511</v>
      </c>
    </row>
    <row r="382" spans="5:13" ht="25.5">
      <c r="E382" s="4">
        <v>1811</v>
      </c>
      <c r="F382" s="50" t="s">
        <v>507</v>
      </c>
      <c r="G382" s="56">
        <v>44782</v>
      </c>
      <c r="H382" s="57" t="s">
        <v>361</v>
      </c>
      <c r="I382" s="50" t="s">
        <v>509</v>
      </c>
      <c r="J382" s="49">
        <v>571</v>
      </c>
      <c r="K382" s="53">
        <v>3133.05</v>
      </c>
      <c r="L382" s="54">
        <v>0.03</v>
      </c>
      <c r="M382" s="50" t="s">
        <v>46</v>
      </c>
    </row>
    <row r="383" spans="5:13" ht="63.75">
      <c r="E383" s="4">
        <v>1811</v>
      </c>
      <c r="F383" s="50" t="s">
        <v>235</v>
      </c>
      <c r="G383" s="56">
        <v>44785</v>
      </c>
      <c r="H383" s="57">
        <v>45881</v>
      </c>
      <c r="I383" s="50" t="s">
        <v>512</v>
      </c>
      <c r="J383" s="49">
        <v>278</v>
      </c>
      <c r="K383" s="74">
        <f>'[1]Лист3'!$N$477</f>
        <v>0</v>
      </c>
      <c r="L383" s="54">
        <v>0.03</v>
      </c>
      <c r="M383" s="50" t="s">
        <v>513</v>
      </c>
    </row>
    <row r="384" spans="5:13" ht="38.25">
      <c r="E384" s="4">
        <v>1811</v>
      </c>
      <c r="F384" s="50" t="s">
        <v>814</v>
      </c>
      <c r="G384" s="56">
        <v>44798</v>
      </c>
      <c r="H384" s="57">
        <v>45894</v>
      </c>
      <c r="I384" s="50" t="s">
        <v>107</v>
      </c>
      <c r="J384" s="49">
        <v>2020</v>
      </c>
      <c r="K384" s="74">
        <f>'[1]Лист3'!$N$480</f>
        <v>0</v>
      </c>
      <c r="L384" s="54">
        <v>0.03</v>
      </c>
      <c r="M384" s="50" t="s">
        <v>514</v>
      </c>
    </row>
    <row r="385" spans="5:13" ht="25.5">
      <c r="E385" s="4">
        <v>1811</v>
      </c>
      <c r="F385" s="50" t="s">
        <v>515</v>
      </c>
      <c r="G385" s="56">
        <v>44803</v>
      </c>
      <c r="H385" s="57" t="s">
        <v>361</v>
      </c>
      <c r="I385" s="50" t="s">
        <v>517</v>
      </c>
      <c r="J385" s="49">
        <v>184</v>
      </c>
      <c r="K385" s="53">
        <v>265.87</v>
      </c>
      <c r="L385" s="54">
        <v>0.03</v>
      </c>
      <c r="M385" s="50" t="s">
        <v>518</v>
      </c>
    </row>
    <row r="386" spans="5:13" ht="38.25">
      <c r="E386" s="4">
        <v>1811</v>
      </c>
      <c r="F386" s="50" t="s">
        <v>516</v>
      </c>
      <c r="G386" s="56">
        <v>44806</v>
      </c>
      <c r="H386" s="57" t="s">
        <v>361</v>
      </c>
      <c r="I386" s="50" t="s">
        <v>310</v>
      </c>
      <c r="J386" s="49">
        <v>4679</v>
      </c>
      <c r="K386" s="53">
        <v>20015.48</v>
      </c>
      <c r="L386" s="54">
        <v>0.03</v>
      </c>
      <c r="M386" s="50" t="s">
        <v>368</v>
      </c>
    </row>
    <row r="387" spans="5:13" ht="38.25">
      <c r="E387" s="4">
        <v>1811</v>
      </c>
      <c r="F387" s="50" t="s">
        <v>519</v>
      </c>
      <c r="G387" s="56">
        <v>44826</v>
      </c>
      <c r="H387" s="57">
        <v>45812</v>
      </c>
      <c r="I387" s="50" t="s">
        <v>278</v>
      </c>
      <c r="J387" s="49">
        <v>1090</v>
      </c>
      <c r="K387" s="53">
        <v>3229.62</v>
      </c>
      <c r="L387" s="54">
        <v>0.03</v>
      </c>
      <c r="M387" s="50" t="s">
        <v>368</v>
      </c>
    </row>
    <row r="388" spans="5:13" ht="12.75">
      <c r="E388" s="4">
        <v>1811</v>
      </c>
      <c r="F388" s="50" t="s">
        <v>817</v>
      </c>
      <c r="G388" s="56">
        <v>44830</v>
      </c>
      <c r="H388" s="57" t="s">
        <v>361</v>
      </c>
      <c r="I388" s="50" t="s">
        <v>524</v>
      </c>
      <c r="J388" s="49">
        <v>22</v>
      </c>
      <c r="K388" s="53">
        <v>151.53</v>
      </c>
      <c r="L388" s="54">
        <v>0.03</v>
      </c>
      <c r="M388" s="50" t="s">
        <v>46</v>
      </c>
    </row>
    <row r="389" spans="5:13" ht="12.75">
      <c r="E389" s="4">
        <v>1811</v>
      </c>
      <c r="F389" s="50" t="s">
        <v>559</v>
      </c>
      <c r="G389" s="56">
        <v>44830</v>
      </c>
      <c r="H389" s="57" t="s">
        <v>361</v>
      </c>
      <c r="I389" s="50" t="s">
        <v>525</v>
      </c>
      <c r="J389" s="49">
        <v>24</v>
      </c>
      <c r="K389" s="53">
        <v>158.67</v>
      </c>
      <c r="L389" s="54">
        <v>0.03</v>
      </c>
      <c r="M389" s="50" t="s">
        <v>46</v>
      </c>
    </row>
    <row r="390" spans="5:13" ht="12.75">
      <c r="E390" s="4">
        <v>1811</v>
      </c>
      <c r="F390" s="50" t="s">
        <v>520</v>
      </c>
      <c r="G390" s="56">
        <v>44830</v>
      </c>
      <c r="H390" s="57" t="s">
        <v>361</v>
      </c>
      <c r="I390" s="50" t="s">
        <v>526</v>
      </c>
      <c r="J390" s="49">
        <v>2277</v>
      </c>
      <c r="K390" s="53">
        <v>16315.45</v>
      </c>
      <c r="L390" s="54">
        <v>0.03</v>
      </c>
      <c r="M390" s="50" t="s">
        <v>46</v>
      </c>
    </row>
    <row r="391" spans="5:13" ht="12.75">
      <c r="E391" s="4">
        <v>1811</v>
      </c>
      <c r="F391" s="50" t="s">
        <v>521</v>
      </c>
      <c r="G391" s="56">
        <v>44831</v>
      </c>
      <c r="H391" s="57" t="s">
        <v>361</v>
      </c>
      <c r="I391" s="50" t="s">
        <v>527</v>
      </c>
      <c r="J391" s="49">
        <v>16</v>
      </c>
      <c r="K391" s="53">
        <v>125.41</v>
      </c>
      <c r="L391" s="54">
        <v>0.03</v>
      </c>
      <c r="M391" s="50" t="s">
        <v>46</v>
      </c>
    </row>
    <row r="392" spans="5:13" ht="12.75">
      <c r="E392" s="4">
        <v>1811</v>
      </c>
      <c r="F392" s="50" t="s">
        <v>522</v>
      </c>
      <c r="G392" s="56">
        <v>44831</v>
      </c>
      <c r="H392" s="57" t="s">
        <v>361</v>
      </c>
      <c r="I392" s="50" t="s">
        <v>528</v>
      </c>
      <c r="J392" s="49">
        <v>17</v>
      </c>
      <c r="K392" s="53">
        <v>159</v>
      </c>
      <c r="L392" s="54">
        <v>0.03</v>
      </c>
      <c r="M392" s="50" t="s">
        <v>46</v>
      </c>
    </row>
    <row r="393" spans="5:13" ht="25.5">
      <c r="E393" s="4">
        <v>1811</v>
      </c>
      <c r="F393" s="50" t="s">
        <v>523</v>
      </c>
      <c r="G393" s="56">
        <v>44834</v>
      </c>
      <c r="H393" s="57" t="s">
        <v>361</v>
      </c>
      <c r="I393" s="50" t="s">
        <v>529</v>
      </c>
      <c r="J393" s="49">
        <v>17</v>
      </c>
      <c r="K393" s="53">
        <v>38.59</v>
      </c>
      <c r="L393" s="54">
        <v>0.03</v>
      </c>
      <c r="M393" s="50" t="s">
        <v>49</v>
      </c>
    </row>
    <row r="394" spans="5:13" ht="25.5">
      <c r="E394" s="4">
        <v>1811</v>
      </c>
      <c r="F394" s="50" t="s">
        <v>530</v>
      </c>
      <c r="G394" s="56">
        <v>44834</v>
      </c>
      <c r="H394" s="57" t="s">
        <v>361</v>
      </c>
      <c r="I394" s="50" t="s">
        <v>532</v>
      </c>
      <c r="J394" s="49">
        <v>6</v>
      </c>
      <c r="K394" s="53">
        <v>29.45</v>
      </c>
      <c r="L394" s="54">
        <v>0.03</v>
      </c>
      <c r="M394" s="50" t="s">
        <v>46</v>
      </c>
    </row>
    <row r="395" spans="5:13" ht="12.75">
      <c r="E395" s="4">
        <v>1811</v>
      </c>
      <c r="F395" s="50" t="s">
        <v>531</v>
      </c>
      <c r="G395" s="56">
        <v>44834</v>
      </c>
      <c r="H395" s="57" t="s">
        <v>361</v>
      </c>
      <c r="I395" s="50" t="s">
        <v>533</v>
      </c>
      <c r="J395" s="49">
        <v>12</v>
      </c>
      <c r="K395" s="53">
        <v>65.84</v>
      </c>
      <c r="L395" s="54">
        <v>0.03</v>
      </c>
      <c r="M395" s="50" t="s">
        <v>46</v>
      </c>
    </row>
    <row r="396" spans="5:13" ht="12.75">
      <c r="E396" s="4">
        <v>1811</v>
      </c>
      <c r="F396" s="50" t="s">
        <v>534</v>
      </c>
      <c r="G396" s="56">
        <v>44837</v>
      </c>
      <c r="H396" s="57" t="s">
        <v>361</v>
      </c>
      <c r="I396" s="50" t="s">
        <v>535</v>
      </c>
      <c r="J396" s="49">
        <v>26</v>
      </c>
      <c r="K396" s="53">
        <v>243.17</v>
      </c>
      <c r="L396" s="54">
        <v>0.03</v>
      </c>
      <c r="M396" s="50" t="s">
        <v>46</v>
      </c>
    </row>
    <row r="397" spans="5:13" ht="12.75">
      <c r="E397" s="4">
        <v>1811</v>
      </c>
      <c r="F397" s="50" t="s">
        <v>557</v>
      </c>
      <c r="G397" s="56">
        <v>44837</v>
      </c>
      <c r="H397" s="57" t="s">
        <v>361</v>
      </c>
      <c r="I397" s="50" t="s">
        <v>558</v>
      </c>
      <c r="J397" s="49">
        <v>28</v>
      </c>
      <c r="K397" s="74">
        <f>'[1]Лист3'!$N$497</f>
        <v>196.53</v>
      </c>
      <c r="L397" s="54">
        <v>0.03</v>
      </c>
      <c r="M397" s="50" t="s">
        <v>46</v>
      </c>
    </row>
    <row r="398" spans="5:13" ht="25.5">
      <c r="E398" s="4">
        <v>1811</v>
      </c>
      <c r="F398" s="50" t="s">
        <v>560</v>
      </c>
      <c r="G398" s="56">
        <v>44851</v>
      </c>
      <c r="H398" s="57">
        <v>45947</v>
      </c>
      <c r="I398" s="50" t="s">
        <v>564</v>
      </c>
      <c r="J398" s="49">
        <v>21</v>
      </c>
      <c r="K398" s="53">
        <v>117.09</v>
      </c>
      <c r="L398" s="54">
        <v>0.03</v>
      </c>
      <c r="M398" s="50" t="s">
        <v>46</v>
      </c>
    </row>
    <row r="399" spans="5:13" ht="12.75">
      <c r="E399" s="4">
        <v>1811</v>
      </c>
      <c r="F399" s="50" t="s">
        <v>561</v>
      </c>
      <c r="G399" s="56">
        <v>44851</v>
      </c>
      <c r="H399" s="57">
        <v>45947</v>
      </c>
      <c r="I399" s="50" t="s">
        <v>565</v>
      </c>
      <c r="J399" s="49">
        <v>800</v>
      </c>
      <c r="K399" s="53">
        <v>4206.6</v>
      </c>
      <c r="L399" s="54">
        <v>0.03</v>
      </c>
      <c r="M399" s="50" t="s">
        <v>46</v>
      </c>
    </row>
    <row r="400" spans="5:13" ht="25.5">
      <c r="E400" s="4">
        <v>1811</v>
      </c>
      <c r="F400" s="50" t="s">
        <v>562</v>
      </c>
      <c r="G400" s="56">
        <v>44851</v>
      </c>
      <c r="H400" s="57">
        <v>45947</v>
      </c>
      <c r="I400" s="50" t="s">
        <v>566</v>
      </c>
      <c r="J400" s="49">
        <v>660</v>
      </c>
      <c r="K400" s="53">
        <v>3470.45</v>
      </c>
      <c r="L400" s="54">
        <v>0.03</v>
      </c>
      <c r="M400" s="50" t="s">
        <v>570</v>
      </c>
    </row>
    <row r="401" spans="5:13" ht="38.25">
      <c r="E401" s="4">
        <v>1811</v>
      </c>
      <c r="F401" s="50" t="s">
        <v>235</v>
      </c>
      <c r="G401" s="56">
        <v>44859</v>
      </c>
      <c r="H401" s="57">
        <v>45955</v>
      </c>
      <c r="I401" s="50" t="s">
        <v>567</v>
      </c>
      <c r="J401" s="49">
        <v>146</v>
      </c>
      <c r="K401" s="53">
        <v>225.45</v>
      </c>
      <c r="L401" s="54">
        <v>0.03</v>
      </c>
      <c r="M401" s="50" t="s">
        <v>571</v>
      </c>
    </row>
    <row r="402" spans="5:13" ht="38.25">
      <c r="E402" s="4">
        <v>1811</v>
      </c>
      <c r="F402" s="50" t="s">
        <v>563</v>
      </c>
      <c r="G402" s="56">
        <v>44859</v>
      </c>
      <c r="H402" s="57">
        <v>45955</v>
      </c>
      <c r="I402" s="50" t="s">
        <v>568</v>
      </c>
      <c r="J402" s="49">
        <v>5263</v>
      </c>
      <c r="K402" s="53">
        <v>5854.43</v>
      </c>
      <c r="L402" s="54">
        <v>0.03</v>
      </c>
      <c r="M402" s="50" t="s">
        <v>572</v>
      </c>
    </row>
    <row r="403" spans="5:13" ht="51">
      <c r="E403" s="4">
        <v>1811</v>
      </c>
      <c r="F403" s="50" t="s">
        <v>453</v>
      </c>
      <c r="G403" s="56">
        <v>44859</v>
      </c>
      <c r="H403" s="57">
        <v>45685</v>
      </c>
      <c r="I403" s="50" t="s">
        <v>569</v>
      </c>
      <c r="J403" s="49">
        <v>3701</v>
      </c>
      <c r="K403" s="53">
        <v>9503.8</v>
      </c>
      <c r="L403" s="54">
        <v>0.03</v>
      </c>
      <c r="M403" s="50" t="s">
        <v>573</v>
      </c>
    </row>
    <row r="404" spans="5:13" ht="25.5">
      <c r="E404" s="4">
        <v>1811</v>
      </c>
      <c r="F404" s="50" t="s">
        <v>574</v>
      </c>
      <c r="G404" s="56" t="s">
        <v>575</v>
      </c>
      <c r="H404" s="57" t="s">
        <v>361</v>
      </c>
      <c r="I404" s="50" t="s">
        <v>579</v>
      </c>
      <c r="J404" s="49">
        <v>890</v>
      </c>
      <c r="K404" s="53">
        <v>1901.55</v>
      </c>
      <c r="L404" s="54">
        <v>0.03</v>
      </c>
      <c r="M404" s="50" t="s">
        <v>582</v>
      </c>
    </row>
    <row r="405" spans="5:13" ht="25.5">
      <c r="E405" s="4">
        <v>1811</v>
      </c>
      <c r="F405" s="50" t="s">
        <v>576</v>
      </c>
      <c r="G405" s="56">
        <v>44888</v>
      </c>
      <c r="H405" s="57" t="s">
        <v>361</v>
      </c>
      <c r="I405" s="50" t="s">
        <v>580</v>
      </c>
      <c r="J405" s="49">
        <v>3200</v>
      </c>
      <c r="K405" s="53">
        <v>18991.87</v>
      </c>
      <c r="L405" s="54">
        <v>0.03</v>
      </c>
      <c r="M405" s="50" t="s">
        <v>583</v>
      </c>
    </row>
    <row r="406" spans="5:13" ht="12.75">
      <c r="E406" s="4">
        <v>1811</v>
      </c>
      <c r="F406" s="50" t="s">
        <v>577</v>
      </c>
      <c r="G406" s="56">
        <v>44901</v>
      </c>
      <c r="H406" s="57" t="s">
        <v>361</v>
      </c>
      <c r="I406" s="50" t="s">
        <v>64</v>
      </c>
      <c r="J406" s="49">
        <v>42</v>
      </c>
      <c r="K406" s="53">
        <v>274.99</v>
      </c>
      <c r="L406" s="54">
        <v>0.03</v>
      </c>
      <c r="M406" s="50" t="s">
        <v>138</v>
      </c>
    </row>
    <row r="407" spans="5:13" ht="12.75">
      <c r="E407" s="4">
        <v>1811</v>
      </c>
      <c r="F407" s="50" t="s">
        <v>578</v>
      </c>
      <c r="G407" s="56">
        <v>44901</v>
      </c>
      <c r="H407" s="57" t="s">
        <v>361</v>
      </c>
      <c r="I407" s="50" t="s">
        <v>581</v>
      </c>
      <c r="J407" s="49">
        <v>11</v>
      </c>
      <c r="K407" s="53">
        <v>77.6</v>
      </c>
      <c r="L407" s="54">
        <v>0.03</v>
      </c>
      <c r="M407" s="50" t="s">
        <v>138</v>
      </c>
    </row>
    <row r="408" spans="5:13" ht="12.75">
      <c r="E408" s="4">
        <v>1811</v>
      </c>
      <c r="F408" s="50" t="s">
        <v>584</v>
      </c>
      <c r="G408" s="56">
        <v>44904</v>
      </c>
      <c r="H408" s="57" t="s">
        <v>361</v>
      </c>
      <c r="I408" s="50" t="s">
        <v>585</v>
      </c>
      <c r="J408" s="49">
        <v>154</v>
      </c>
      <c r="K408" s="53">
        <v>1083.29</v>
      </c>
      <c r="L408" s="54">
        <v>0.03</v>
      </c>
      <c r="M408" s="50" t="s">
        <v>586</v>
      </c>
    </row>
    <row r="409" spans="5:13" ht="25.5">
      <c r="E409" s="4">
        <v>1811</v>
      </c>
      <c r="F409" s="76" t="s">
        <v>598</v>
      </c>
      <c r="G409" s="77">
        <v>44901</v>
      </c>
      <c r="H409" s="78" t="s">
        <v>361</v>
      </c>
      <c r="I409" s="76" t="s">
        <v>599</v>
      </c>
      <c r="J409" s="75">
        <v>104</v>
      </c>
      <c r="K409" s="79">
        <v>625.66</v>
      </c>
      <c r="L409" s="54">
        <v>0.03</v>
      </c>
      <c r="M409" s="50" t="s">
        <v>586</v>
      </c>
    </row>
    <row r="410" spans="5:13" ht="12.75">
      <c r="E410" s="4">
        <v>1811</v>
      </c>
      <c r="F410" s="50" t="s">
        <v>584</v>
      </c>
      <c r="G410" s="56">
        <v>44907</v>
      </c>
      <c r="H410" s="57" t="s">
        <v>361</v>
      </c>
      <c r="I410" s="50" t="s">
        <v>585</v>
      </c>
      <c r="J410" s="49">
        <v>152</v>
      </c>
      <c r="K410" s="53">
        <v>995.19</v>
      </c>
      <c r="L410" s="54">
        <v>0.03</v>
      </c>
      <c r="M410" s="50" t="s">
        <v>586</v>
      </c>
    </row>
    <row r="411" spans="5:13" ht="51">
      <c r="E411" s="4">
        <v>1811</v>
      </c>
      <c r="F411" s="50" t="s">
        <v>587</v>
      </c>
      <c r="G411" s="56">
        <v>44909</v>
      </c>
      <c r="H411" s="57" t="s">
        <v>361</v>
      </c>
      <c r="I411" s="50" t="s">
        <v>136</v>
      </c>
      <c r="J411" s="49">
        <v>166</v>
      </c>
      <c r="K411" s="53">
        <v>394.03</v>
      </c>
      <c r="L411" s="54">
        <v>0.03</v>
      </c>
      <c r="M411" s="50" t="s">
        <v>573</v>
      </c>
    </row>
    <row r="412" spans="5:13" ht="25.5">
      <c r="E412" s="4">
        <v>1811</v>
      </c>
      <c r="F412" s="50" t="s">
        <v>588</v>
      </c>
      <c r="G412" s="56">
        <v>44910</v>
      </c>
      <c r="H412" s="57" t="s">
        <v>361</v>
      </c>
      <c r="I412" s="50" t="s">
        <v>589</v>
      </c>
      <c r="J412" s="49">
        <v>1000</v>
      </c>
      <c r="K412" s="53">
        <v>2073.95</v>
      </c>
      <c r="L412" s="54">
        <v>0.03</v>
      </c>
      <c r="M412" s="50" t="s">
        <v>49</v>
      </c>
    </row>
    <row r="413" spans="5:13" ht="12.75">
      <c r="E413" s="4">
        <v>1811</v>
      </c>
      <c r="F413" s="50" t="s">
        <v>590</v>
      </c>
      <c r="G413" s="56">
        <v>44915</v>
      </c>
      <c r="H413" s="57" t="s">
        <v>361</v>
      </c>
      <c r="I413" s="50" t="s">
        <v>592</v>
      </c>
      <c r="J413" s="49">
        <v>487</v>
      </c>
      <c r="K413" s="53">
        <v>2637.36</v>
      </c>
      <c r="L413" s="54">
        <v>0.03</v>
      </c>
      <c r="M413" s="50" t="s">
        <v>46</v>
      </c>
    </row>
    <row r="414" spans="5:13" ht="25.5">
      <c r="E414" s="4">
        <v>1811</v>
      </c>
      <c r="F414" s="50" t="s">
        <v>591</v>
      </c>
      <c r="G414" s="56">
        <v>44915</v>
      </c>
      <c r="H414" s="57" t="s">
        <v>361</v>
      </c>
      <c r="I414" s="50" t="s">
        <v>593</v>
      </c>
      <c r="J414" s="49">
        <v>109</v>
      </c>
      <c r="K414" s="53">
        <v>915.42</v>
      </c>
      <c r="L414" s="54">
        <v>0.03</v>
      </c>
      <c r="M414" s="50" t="s">
        <v>594</v>
      </c>
    </row>
    <row r="415" spans="5:13" ht="25.5">
      <c r="E415" s="4">
        <v>1811</v>
      </c>
      <c r="F415" s="50" t="s">
        <v>473</v>
      </c>
      <c r="G415" s="56">
        <v>44915</v>
      </c>
      <c r="H415" s="57" t="s">
        <v>361</v>
      </c>
      <c r="I415" s="50" t="s">
        <v>455</v>
      </c>
      <c r="J415" s="49">
        <v>2356</v>
      </c>
      <c r="K415" s="53">
        <v>2986.17</v>
      </c>
      <c r="L415" s="54">
        <v>0.03</v>
      </c>
      <c r="M415" s="50" t="s">
        <v>253</v>
      </c>
    </row>
    <row r="416" spans="5:13" ht="38.25">
      <c r="E416" s="4">
        <v>1811</v>
      </c>
      <c r="F416" s="50" t="s">
        <v>595</v>
      </c>
      <c r="G416" s="56">
        <v>44917</v>
      </c>
      <c r="H416" s="57" t="s">
        <v>344</v>
      </c>
      <c r="I416" s="50" t="s">
        <v>596</v>
      </c>
      <c r="J416" s="49">
        <v>1100</v>
      </c>
      <c r="K416" s="53">
        <v>2607.44</v>
      </c>
      <c r="L416" s="54">
        <v>0.03</v>
      </c>
      <c r="M416" s="50" t="s">
        <v>597</v>
      </c>
    </row>
    <row r="417" spans="5:13" ht="12.75">
      <c r="E417" s="4">
        <v>1811</v>
      </c>
      <c r="F417" s="76" t="s">
        <v>600</v>
      </c>
      <c r="G417" s="77">
        <v>44837</v>
      </c>
      <c r="H417" s="78" t="s">
        <v>361</v>
      </c>
      <c r="I417" s="76" t="s">
        <v>601</v>
      </c>
      <c r="J417" s="75">
        <v>26</v>
      </c>
      <c r="K417" s="79">
        <v>155.72</v>
      </c>
      <c r="L417" s="54">
        <v>0.03</v>
      </c>
      <c r="M417" s="76" t="s">
        <v>46</v>
      </c>
    </row>
    <row r="418" spans="5:13" ht="25.5">
      <c r="E418" s="4">
        <v>1811</v>
      </c>
      <c r="F418" s="76" t="s">
        <v>602</v>
      </c>
      <c r="G418" s="77">
        <v>44922</v>
      </c>
      <c r="H418" s="78" t="s">
        <v>361</v>
      </c>
      <c r="I418" s="76" t="s">
        <v>604</v>
      </c>
      <c r="J418" s="75">
        <v>25</v>
      </c>
      <c r="K418" s="79">
        <v>109.97</v>
      </c>
      <c r="L418" s="54">
        <v>0.03</v>
      </c>
      <c r="M418" s="76" t="s">
        <v>46</v>
      </c>
    </row>
    <row r="419" spans="5:13" ht="12.75">
      <c r="E419" s="4">
        <v>1811</v>
      </c>
      <c r="F419" s="76" t="s">
        <v>603</v>
      </c>
      <c r="G419" s="77">
        <v>44922</v>
      </c>
      <c r="H419" s="78" t="s">
        <v>361</v>
      </c>
      <c r="I419" s="76" t="s">
        <v>65</v>
      </c>
      <c r="J419" s="75">
        <v>20</v>
      </c>
      <c r="K419" s="79">
        <v>157.99</v>
      </c>
      <c r="L419" s="54">
        <v>0.03</v>
      </c>
      <c r="M419" s="76" t="s">
        <v>46</v>
      </c>
    </row>
    <row r="420" spans="5:13" ht="51">
      <c r="E420" s="4">
        <v>1811</v>
      </c>
      <c r="F420" s="76" t="s">
        <v>67</v>
      </c>
      <c r="G420" s="77">
        <v>44917</v>
      </c>
      <c r="H420" s="78" t="s">
        <v>370</v>
      </c>
      <c r="I420" s="76" t="s">
        <v>605</v>
      </c>
      <c r="J420" s="75">
        <v>6330</v>
      </c>
      <c r="K420" s="79">
        <v>15894.74</v>
      </c>
      <c r="L420" s="80">
        <v>0.07</v>
      </c>
      <c r="M420" s="76" t="s">
        <v>606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</dc:creator>
  <cp:keywords/>
  <dc:description/>
  <cp:lastModifiedBy>Vespasian</cp:lastModifiedBy>
  <dcterms:created xsi:type="dcterms:W3CDTF">2020-09-29T08:36:41Z</dcterms:created>
  <dcterms:modified xsi:type="dcterms:W3CDTF">2023-02-23T08:35:14Z</dcterms:modified>
  <cp:category/>
  <cp:version/>
  <cp:contentType/>
  <cp:contentStatus/>
</cp:coreProperties>
</file>